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ашбюро\Raspor\2021\05\05\3\"/>
    </mc:Choice>
  </mc:AlternateContent>
  <bookViews>
    <workbookView xWindow="0" yWindow="0" windowWidth="28800" windowHeight="11700" tabRatio="580"/>
  </bookViews>
  <sheets>
    <sheet name="субвенція" sheetId="1" r:id="rId1"/>
    <sheet name="Лист1" sheetId="2" r:id="rId2"/>
  </sheets>
  <definedNames>
    <definedName name="_xlnm.Print_Titles" localSheetId="0">субвенція!$9:$10</definedName>
    <definedName name="_xlnm.Print_Area" localSheetId="0">субвенція!$A$1:$G$71</definedName>
  </definedNames>
  <calcPr calcId="152511"/>
</workbook>
</file>

<file path=xl/calcChain.xml><?xml version="1.0" encoding="utf-8"?>
<calcChain xmlns="http://schemas.openxmlformats.org/spreadsheetml/2006/main">
  <c r="E32" i="1" l="1"/>
  <c r="D32" i="1"/>
  <c r="D37" i="1"/>
  <c r="D40" i="1"/>
  <c r="I51" i="1" l="1"/>
  <c r="I52" i="1" s="1"/>
  <c r="I20" i="1"/>
  <c r="I21" i="1" l="1"/>
  <c r="I19" i="1"/>
  <c r="D60" i="1" l="1"/>
  <c r="D57" i="1"/>
  <c r="D29" i="1"/>
  <c r="D42" i="1" s="1"/>
  <c r="D61" i="1" l="1"/>
  <c r="J19" i="1"/>
  <c r="E50" i="1" l="1"/>
  <c r="D50" i="1"/>
  <c r="E46" i="1"/>
  <c r="D46" i="1"/>
  <c r="D51" i="1" l="1"/>
  <c r="D52" i="1" s="1"/>
  <c r="E60" i="1"/>
  <c r="E61" i="1" s="1"/>
  <c r="D67" i="1" l="1"/>
  <c r="E68" i="1"/>
  <c r="E67" i="1"/>
  <c r="E29" i="1"/>
  <c r="D68" i="1" l="1"/>
  <c r="G52" i="1"/>
  <c r="G68" i="1" s="1"/>
  <c r="D17" i="1" l="1"/>
</calcChain>
</file>

<file path=xl/sharedStrings.xml><?xml version="1.0" encoding="utf-8"?>
<sst xmlns="http://schemas.openxmlformats.org/spreadsheetml/2006/main" count="70" uniqueCount="52">
  <si>
    <t>Найменування об’єкта</t>
  </si>
  <si>
    <t>Обсяг фінансування, тис. гривень</t>
  </si>
  <si>
    <t xml:space="preserve">Введення в експлуатацію </t>
  </si>
  <si>
    <t>дороги, кілометрів</t>
  </si>
  <si>
    <t>Об’єкти капітального ремонту автомобільних доріг</t>
  </si>
  <si>
    <t>Об’єкти поточного середнього ремонту автомобільних доріг</t>
  </si>
  <si>
    <t>Об’єкти будівництва та реконструкції автомобільних доріг</t>
  </si>
  <si>
    <t>Автомобільні дороги місцевого значення </t>
  </si>
  <si>
    <t>Вулиці і дороги комунальної власності у населених пунктах</t>
  </si>
  <si>
    <t>Разом за розділом “Об’єкти будівництва та реконструкції автомобільних доріг”</t>
  </si>
  <si>
    <t>Разом за розділом “Об’єкти поточного середнього ремонту автомобільних доріг”</t>
  </si>
  <si>
    <t>Київська область</t>
  </si>
  <si>
    <t>Разом по Київській області</t>
  </si>
  <si>
    <t>Разом по району</t>
  </si>
  <si>
    <t>Разом за підрозділом "Автомобільні дороги місцевого значення"</t>
  </si>
  <si>
    <t xml:space="preserve">Разом по району </t>
  </si>
  <si>
    <t>Разом за підрозділом “Вулиці і дороги комунальної власності у населених пунктах”</t>
  </si>
  <si>
    <t>Разом за підрозділом "Вулиці і дороги комунальної власності у населених пунктах"</t>
  </si>
  <si>
    <t>Район</t>
  </si>
  <si>
    <t>Разом за розділом "Об'єкти капітального ремонту автомобільних доріг"</t>
  </si>
  <si>
    <t xml:space="preserve">Автомобільні дороги місцевого значення  </t>
  </si>
  <si>
    <t>вулиці і дороги комунальної власності у населених пунктах, м²</t>
  </si>
  <si>
    <t>ЗАТВЕРДЖЕНО</t>
  </si>
  <si>
    <t>Проектно-вишукувальні роботи</t>
  </si>
  <si>
    <t>Обухівський район</t>
  </si>
  <si>
    <t>С100405 Глибоке - Городище - /Н-08/ км 3+100  -  
км 5+800</t>
  </si>
  <si>
    <t>О101501 Миронівка — П’ятирічка на ділянці км 3 + 400 - км 5 + 000, км 10 + 000 - км 10+540</t>
  </si>
  <si>
    <t>Бориспільський район</t>
  </si>
  <si>
    <t>Білоцерківський район</t>
  </si>
  <si>
    <t>О102314 Кошів - Бурківці км 0+000 - км 9+700</t>
  </si>
  <si>
    <t xml:space="preserve">Обухівський район </t>
  </si>
  <si>
    <t>С101613 /Н-01/ - Перше Травня км 0+000 - км 1+500 
км 2+600 - км 4+200</t>
  </si>
  <si>
    <t>м. Бориспіль</t>
  </si>
  <si>
    <t>вул. Київський Шлях (від вул. Глібова до вул. В. Момота) в м. Бориспіль Київської області</t>
  </si>
  <si>
    <t>м. Буча</t>
  </si>
  <si>
    <t>вул. Назарія Яремчука (від вул. Івана Кожедуба до 
вул. Яблунська) в м. Буча Київської області</t>
  </si>
  <si>
    <t xml:space="preserve">ПЕРЕЛІК                                                                                                                                                                                                                                                                                                                                                                                                                                                                                                                                                                       об’єктів реконструкції, капітального та поточного середнього ремонтів автомобільних доріг загального користування місцевого значення, вулиць і доріг комунальної власності у населених пунктах  за рахунок залишку невикористаних у минулих роках коштів, який утворився станом на 01.01.2021 у спеціальному фонді обласного бюджету, субвенції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на 2021 рік
</t>
  </si>
  <si>
    <t>№ 
з/п</t>
  </si>
  <si>
    <t>мосту, 
пог. метрів</t>
  </si>
  <si>
    <t>Міст на автомобільній дорозі О101603 Обухів - Лісники через Великі Дмитровичі, Ходосівку км 6+587</t>
  </si>
  <si>
    <t>Виконуюча обов'язки директора департаменту 
регіонального розвитку Київської облдержадміністрації</t>
  </si>
  <si>
    <t>вул. Горького (від вул. Депутатська до № 6) в м. Буча Київської області</t>
  </si>
  <si>
    <t>Алла БОНДАР</t>
  </si>
  <si>
    <t>Міст на автомобільній дорозі О101603 Обухів - Лісники через Великі Дмитровичі, Ходосівку км 21+271</t>
  </si>
  <si>
    <t>О102009 Сквира - Руде Село - /Біла церква - Тетіїв - Липовець - Гуменне/ км 6+900 - км 8+300, км 11+500 - 
км 12+900</t>
  </si>
  <si>
    <t xml:space="preserve">Фастівський район </t>
  </si>
  <si>
    <t>С100706 /Васильків - Глеваха/ - Крушинка км 0+000 -
км 3+600</t>
  </si>
  <si>
    <t>О101701 /М-03/ - Соснова - Ташань /на Гельмязів/ 
км 19+000 - км 31+600</t>
  </si>
  <si>
    <t>обласної державної адміністрації</t>
  </si>
  <si>
    <t xml:space="preserve">розпорядження голови Київської </t>
  </si>
  <si>
    <t>від 26.01.2021 року № 46</t>
  </si>
  <si>
    <t xml:space="preserve">(у редакції розпорядження Голови
Київської обласної державної адміністрації
від 13 травня 2021 року № 284)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</si>
</sst>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\ _₴_-;\-* #,##0.00\ _₴_-;_-* &quot;-&quot;??\ _₴_-;_-@_-"/>
    <numFmt numFmtId="165" formatCode="_-* #,##0.00_₴_-;\-* #,##0.00_₴_-;_-* &quot;-&quot;??_₴_-;_-@_-"/>
    <numFmt numFmtId="166" formatCode="#,##0.000"/>
    <numFmt numFmtId="167" formatCode="#,##0.0####"/>
    <numFmt numFmtId="168" formatCode="0.0"/>
    <numFmt numFmtId="169" formatCode="0.000"/>
    <numFmt numFmtId="170" formatCode="_-* #,##0.000\ _₴_-;\-* #,##0.000\ _₴_-;_-* &quot;-&quot;??\ _₴_-;_-@_-"/>
    <numFmt numFmtId="171" formatCode="_-* #,##0.000\ _₴_-;\-* #,##0.000\ _₴_-;_-* &quot;-&quot;???\ _₴_-;_-@_-"/>
    <numFmt numFmtId="172" formatCode="_-* #,##0.0\ _₴_-;\-* #,##0.0\ _₴_-;_-* &quot;-&quot;??\ _₴_-;_-@_-"/>
  </numFmts>
  <fonts count="3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6" tint="-0.499984740745262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2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6" fillId="0" borderId="0"/>
    <xf numFmtId="0" fontId="4" fillId="0" borderId="0"/>
    <xf numFmtId="0" fontId="8" fillId="0" borderId="0"/>
    <xf numFmtId="0" fontId="3" fillId="0" borderId="0"/>
    <xf numFmtId="0" fontId="8" fillId="0" borderId="0"/>
    <xf numFmtId="0" fontId="4" fillId="0" borderId="0"/>
    <xf numFmtId="0" fontId="3" fillId="0" borderId="0"/>
    <xf numFmtId="0" fontId="7" fillId="0" borderId="0"/>
    <xf numFmtId="0" fontId="4" fillId="0" borderId="0"/>
    <xf numFmtId="165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1" fillId="3" borderId="0" applyNumberFormat="0" applyBorder="0" applyAlignment="0" applyProtection="0"/>
  </cellStyleXfs>
  <cellXfs count="162">
    <xf numFmtId="0" fontId="0" fillId="0" borderId="0" xfId="0"/>
    <xf numFmtId="168" fontId="0" fillId="0" borderId="0" xfId="0" applyNumberFormat="1"/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Fill="1"/>
    <xf numFmtId="0" fontId="11" fillId="0" borderId="0" xfId="18" applyFill="1"/>
    <xf numFmtId="0" fontId="0" fillId="0" borderId="0" xfId="0" applyFill="1" applyBorder="1"/>
    <xf numFmtId="0" fontId="1" fillId="0" borderId="0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right" vertical="center" wrapText="1"/>
    </xf>
    <xf numFmtId="170" fontId="0" fillId="0" borderId="0" xfId="17" applyNumberFormat="1" applyFont="1"/>
    <xf numFmtId="170" fontId="0" fillId="0" borderId="0" xfId="17" applyNumberFormat="1" applyFont="1" applyBorder="1" applyAlignment="1">
      <alignment vertic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1" xfId="0" applyFont="1" applyFill="1" applyBorder="1" applyAlignment="1">
      <alignment vertical="center"/>
    </xf>
    <xf numFmtId="169" fontId="19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9" fontId="20" fillId="0" borderId="0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167" fontId="23" fillId="2" borderId="0" xfId="0" applyNumberFormat="1" applyFont="1" applyFill="1" applyBorder="1" applyAlignment="1">
      <alignment vertical="center" wrapText="1"/>
    </xf>
    <xf numFmtId="0" fontId="0" fillId="5" borderId="0" xfId="0" applyFill="1"/>
    <xf numFmtId="0" fontId="1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9" fontId="16" fillId="0" borderId="0" xfId="0" applyNumberFormat="1" applyFont="1" applyFill="1" applyAlignment="1"/>
    <xf numFmtId="0" fontId="16" fillId="0" borderId="0" xfId="0" applyFont="1"/>
    <xf numFmtId="0" fontId="21" fillId="0" borderId="0" xfId="0" applyFont="1"/>
    <xf numFmtId="169" fontId="18" fillId="0" borderId="0" xfId="0" applyNumberFormat="1" applyFont="1" applyFill="1" applyAlignment="1"/>
    <xf numFmtId="0" fontId="18" fillId="0" borderId="0" xfId="0" applyFont="1"/>
    <xf numFmtId="0" fontId="10" fillId="0" borderId="0" xfId="0" applyFont="1"/>
    <xf numFmtId="0" fontId="25" fillId="0" borderId="0" xfId="0" applyFont="1"/>
    <xf numFmtId="0" fontId="0" fillId="6" borderId="0" xfId="0" applyFill="1"/>
    <xf numFmtId="171" fontId="0" fillId="6" borderId="0" xfId="0" applyNumberFormat="1" applyFill="1"/>
    <xf numFmtId="0" fontId="9" fillId="6" borderId="0" xfId="0" applyFont="1" applyFill="1"/>
    <xf numFmtId="170" fontId="0" fillId="6" borderId="0" xfId="17" applyNumberFormat="1" applyFont="1" applyFill="1"/>
    <xf numFmtId="0" fontId="20" fillId="0" borderId="0" xfId="0" applyFont="1" applyAlignment="1">
      <alignment horizontal="right" vertical="center" wrapText="1"/>
    </xf>
    <xf numFmtId="0" fontId="10" fillId="4" borderId="1" xfId="0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169" fontId="19" fillId="0" borderId="0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170" fontId="0" fillId="0" borderId="0" xfId="17" applyNumberFormat="1" applyFont="1" applyFill="1"/>
    <xf numFmtId="170" fontId="0" fillId="5" borderId="0" xfId="17" applyNumberFormat="1" applyFont="1" applyFill="1"/>
    <xf numFmtId="170" fontId="0" fillId="0" borderId="0" xfId="17" applyNumberFormat="1" applyFont="1" applyFill="1" applyAlignment="1">
      <alignment horizontal="center"/>
    </xf>
    <xf numFmtId="170" fontId="9" fillId="6" borderId="0" xfId="17" applyNumberFormat="1" applyFont="1" applyFill="1"/>
    <xf numFmtId="0" fontId="10" fillId="4" borderId="1" xfId="0" applyFont="1" applyFill="1" applyBorder="1" applyAlignment="1">
      <alignment horizontal="center" vertical="center"/>
    </xf>
    <xf numFmtId="167" fontId="10" fillId="4" borderId="1" xfId="0" applyNumberFormat="1" applyFont="1" applyFill="1" applyBorder="1" applyAlignment="1">
      <alignment vertical="center" wrapText="1"/>
    </xf>
    <xf numFmtId="167" fontId="10" fillId="4" borderId="1" xfId="0" applyNumberFormat="1" applyFont="1" applyFill="1" applyBorder="1" applyAlignment="1">
      <alignment horizontal="right" vertical="center" wrapText="1"/>
    </xf>
    <xf numFmtId="167" fontId="10" fillId="4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vertical="center"/>
    </xf>
    <xf numFmtId="0" fontId="15" fillId="4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right" vertical="center" wrapText="1"/>
    </xf>
    <xf numFmtId="167" fontId="21" fillId="4" borderId="1" xfId="0" applyNumberFormat="1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 vertical="center" wrapText="1"/>
    </xf>
    <xf numFmtId="167" fontId="15" fillId="4" borderId="1" xfId="0" applyNumberFormat="1" applyFont="1" applyFill="1" applyBorder="1" applyAlignment="1">
      <alignment vertical="center" wrapText="1"/>
    </xf>
    <xf numFmtId="2" fontId="21" fillId="4" borderId="1" xfId="0" applyNumberFormat="1" applyFont="1" applyFill="1" applyBorder="1" applyAlignment="1">
      <alignment horizontal="right" vertical="center" wrapText="1"/>
    </xf>
    <xf numFmtId="164" fontId="21" fillId="4" borderId="1" xfId="17" applyNumberFormat="1" applyFont="1" applyFill="1" applyBorder="1" applyAlignment="1">
      <alignment horizontal="right" vertical="center" wrapText="1"/>
    </xf>
    <xf numFmtId="2" fontId="21" fillId="4" borderId="1" xfId="0" applyNumberFormat="1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left" vertical="center" wrapText="1"/>
    </xf>
    <xf numFmtId="164" fontId="21" fillId="4" borderId="1" xfId="17" applyFont="1" applyFill="1" applyBorder="1" applyAlignment="1">
      <alignment horizontal="right" vertical="center" wrapText="1"/>
    </xf>
    <xf numFmtId="164" fontId="10" fillId="4" borderId="1" xfId="17" applyFont="1" applyFill="1" applyBorder="1" applyAlignment="1">
      <alignment horizontal="right" vertical="center" wrapText="1"/>
    </xf>
    <xf numFmtId="168" fontId="10" fillId="4" borderId="1" xfId="0" applyNumberFormat="1" applyFont="1" applyFill="1" applyBorder="1" applyAlignment="1">
      <alignment horizontal="center" vertical="center" wrapText="1"/>
    </xf>
    <xf numFmtId="168" fontId="10" fillId="4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vertical="center"/>
    </xf>
    <xf numFmtId="167" fontId="21" fillId="4" borderId="1" xfId="0" applyNumberFormat="1" applyFont="1" applyFill="1" applyBorder="1" applyAlignment="1">
      <alignment horizontal="right" vertical="center" wrapText="1"/>
    </xf>
    <xf numFmtId="2" fontId="21" fillId="4" borderId="1" xfId="0" applyNumberFormat="1" applyFont="1" applyFill="1" applyBorder="1" applyAlignment="1">
      <alignment horizontal="right" vertical="center"/>
    </xf>
    <xf numFmtId="0" fontId="0" fillId="4" borderId="0" xfId="0" applyFill="1"/>
    <xf numFmtId="0" fontId="11" fillId="4" borderId="0" xfId="18" applyFill="1"/>
    <xf numFmtId="0" fontId="13" fillId="4" borderId="0" xfId="0" applyFont="1" applyFill="1"/>
    <xf numFmtId="0" fontId="9" fillId="4" borderId="0" xfId="0" applyFont="1" applyFill="1"/>
    <xf numFmtId="0" fontId="21" fillId="2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vertical="center"/>
    </xf>
    <xf numFmtId="167" fontId="21" fillId="4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4" borderId="2" xfId="0" applyFill="1" applyBorder="1"/>
    <xf numFmtId="0" fontId="1" fillId="4" borderId="2" xfId="0" applyFont="1" applyFill="1" applyBorder="1" applyAlignment="1">
      <alignment vertical="center"/>
    </xf>
    <xf numFmtId="0" fontId="9" fillId="4" borderId="2" xfId="0" applyFont="1" applyFill="1" applyBorder="1"/>
    <xf numFmtId="0" fontId="0" fillId="0" borderId="2" xfId="0" applyBorder="1"/>
    <xf numFmtId="0" fontId="0" fillId="0" borderId="2" xfId="0" applyFill="1" applyBorder="1"/>
    <xf numFmtId="0" fontId="0" fillId="6" borderId="0" xfId="0" applyFill="1" applyBorder="1"/>
    <xf numFmtId="0" fontId="0" fillId="5" borderId="0" xfId="0" applyFill="1" applyBorder="1"/>
    <xf numFmtId="2" fontId="26" fillId="4" borderId="1" xfId="0" applyNumberFormat="1" applyFont="1" applyFill="1" applyBorder="1" applyAlignment="1">
      <alignment vertical="center" wrapText="1"/>
    </xf>
    <xf numFmtId="0" fontId="26" fillId="4" borderId="1" xfId="0" applyFont="1" applyFill="1" applyBorder="1" applyAlignment="1">
      <alignment vertical="center" wrapText="1"/>
    </xf>
    <xf numFmtId="0" fontId="26" fillId="4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72" fontId="10" fillId="4" borderId="1" xfId="17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center" wrapText="1"/>
    </xf>
    <xf numFmtId="170" fontId="10" fillId="0" borderId="1" xfId="17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26" fillId="0" borderId="1" xfId="17" applyFont="1" applyFill="1" applyBorder="1" applyAlignment="1">
      <alignment horizontal="right" vertical="center" wrapText="1"/>
    </xf>
    <xf numFmtId="2" fontId="10" fillId="0" borderId="1" xfId="0" applyNumberFormat="1" applyFont="1" applyFill="1" applyBorder="1" applyAlignment="1">
      <alignment horizontal="right" vertical="center" wrapText="1"/>
    </xf>
    <xf numFmtId="0" fontId="27" fillId="0" borderId="1" xfId="0" applyFont="1" applyFill="1" applyBorder="1" applyAlignment="1"/>
    <xf numFmtId="0" fontId="15" fillId="0" borderId="1" xfId="0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vertical="center" wrapText="1"/>
    </xf>
    <xf numFmtId="2" fontId="26" fillId="0" borderId="1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170" fontId="10" fillId="0" borderId="1" xfId="17" applyNumberFormat="1" applyFont="1" applyFill="1" applyBorder="1" applyAlignment="1">
      <alignment horizontal="center" wrapText="1"/>
    </xf>
    <xf numFmtId="0" fontId="10" fillId="0" borderId="1" xfId="0" applyFont="1" applyFill="1" applyBorder="1" applyAlignment="1"/>
    <xf numFmtId="164" fontId="26" fillId="0" borderId="1" xfId="17" applyNumberFormat="1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164" fontId="10" fillId="0" borderId="1" xfId="17" applyFont="1" applyFill="1" applyBorder="1" applyAlignment="1">
      <alignment horizontal="right" vertical="center" wrapText="1"/>
    </xf>
    <xf numFmtId="0" fontId="16" fillId="5" borderId="0" xfId="0" applyFont="1" applyFill="1"/>
    <xf numFmtId="0" fontId="16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170" fontId="25" fillId="0" borderId="0" xfId="17" applyNumberFormat="1" applyFont="1"/>
    <xf numFmtId="171" fontId="0" fillId="0" borderId="0" xfId="0" applyNumberFormat="1" applyFill="1"/>
    <xf numFmtId="171" fontId="14" fillId="0" borderId="0" xfId="0" applyNumberFormat="1" applyFont="1" applyFill="1"/>
    <xf numFmtId="170" fontId="13" fillId="0" borderId="0" xfId="17" applyNumberFormat="1" applyFont="1" applyFill="1"/>
    <xf numFmtId="170" fontId="0" fillId="6" borderId="0" xfId="0" applyNumberFormat="1" applyFill="1"/>
    <xf numFmtId="170" fontId="14" fillId="0" borderId="0" xfId="17" applyNumberFormat="1" applyFont="1" applyFill="1"/>
    <xf numFmtId="170" fontId="16" fillId="0" borderId="0" xfId="17" applyNumberFormat="1" applyFont="1" applyFill="1"/>
    <xf numFmtId="170" fontId="16" fillId="5" borderId="0" xfId="17" applyNumberFormat="1" applyFont="1" applyFill="1"/>
    <xf numFmtId="170" fontId="0" fillId="0" borderId="0" xfId="17" applyNumberFormat="1" applyFont="1" applyFill="1" applyBorder="1"/>
    <xf numFmtId="0" fontId="22" fillId="0" borderId="1" xfId="0" applyFont="1" applyFill="1" applyBorder="1" applyAlignment="1">
      <alignment vertical="center"/>
    </xf>
    <xf numFmtId="171" fontId="0" fillId="5" borderId="0" xfId="0" applyNumberFormat="1" applyFill="1"/>
    <xf numFmtId="0" fontId="16" fillId="0" borderId="0" xfId="0" applyFont="1" applyFill="1" applyAlignment="1">
      <alignment vertical="center"/>
    </xf>
    <xf numFmtId="167" fontId="23" fillId="0" borderId="0" xfId="0" applyNumberFormat="1" applyFont="1" applyFill="1" applyBorder="1" applyAlignment="1">
      <alignment vertical="center" wrapText="1"/>
    </xf>
    <xf numFmtId="169" fontId="20" fillId="0" borderId="0" xfId="0" applyNumberFormat="1" applyFont="1" applyFill="1" applyAlignment="1">
      <alignment vertical="center"/>
    </xf>
    <xf numFmtId="169" fontId="10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69" fontId="29" fillId="0" borderId="1" xfId="0" applyNumberFormat="1" applyFont="1" applyFill="1" applyBorder="1" applyAlignment="1">
      <alignment horizontal="center" vertical="center" wrapText="1"/>
    </xf>
    <xf numFmtId="170" fontId="10" fillId="0" borderId="1" xfId="17" applyNumberFormat="1" applyFont="1" applyFill="1" applyBorder="1" applyAlignment="1">
      <alignment horizontal="center" vertical="center"/>
    </xf>
    <xf numFmtId="170" fontId="21" fillId="0" borderId="1" xfId="17" applyNumberFormat="1" applyFont="1" applyFill="1" applyBorder="1" applyAlignment="1">
      <alignment horizontal="center" vertical="center"/>
    </xf>
    <xf numFmtId="170" fontId="21" fillId="0" borderId="1" xfId="17" applyNumberFormat="1" applyFont="1" applyFill="1" applyBorder="1" applyAlignment="1">
      <alignment horizontal="center" vertical="center" wrapText="1"/>
    </xf>
    <xf numFmtId="169" fontId="21" fillId="0" borderId="1" xfId="0" applyNumberFormat="1" applyFont="1" applyFill="1" applyBorder="1" applyAlignment="1">
      <alignment horizontal="center" vertical="center" wrapText="1"/>
    </xf>
    <xf numFmtId="169" fontId="19" fillId="0" borderId="0" xfId="0" applyNumberFormat="1" applyFont="1" applyFill="1" applyBorder="1" applyAlignment="1">
      <alignment vertical="center"/>
    </xf>
    <xf numFmtId="169" fontId="18" fillId="0" borderId="0" xfId="0" applyNumberFormat="1" applyFont="1" applyFill="1" applyAlignment="1">
      <alignment vertical="center"/>
    </xf>
    <xf numFmtId="0" fontId="16" fillId="0" borderId="0" xfId="0" applyFont="1" applyFill="1" applyBorder="1"/>
    <xf numFmtId="171" fontId="16" fillId="0" borderId="0" xfId="0" applyNumberFormat="1" applyFont="1" applyFill="1"/>
    <xf numFmtId="0" fontId="16" fillId="0" borderId="0" xfId="18" applyFont="1" applyFill="1"/>
    <xf numFmtId="171" fontId="16" fillId="7" borderId="0" xfId="0" applyNumberFormat="1" applyFont="1" applyFill="1"/>
    <xf numFmtId="0" fontId="16" fillId="5" borderId="0" xfId="18" applyFont="1" applyFill="1"/>
    <xf numFmtId="0" fontId="10" fillId="0" borderId="0" xfId="0" applyFont="1" applyAlignment="1">
      <alignment horizontal="left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center"/>
    </xf>
    <xf numFmtId="0" fontId="15" fillId="4" borderId="1" xfId="0" applyFont="1" applyFill="1" applyBorder="1" applyAlignment="1">
      <alignment horizontal="center" vertical="center" wrapText="1"/>
    </xf>
    <xf numFmtId="166" fontId="21" fillId="4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4" borderId="1" xfId="0" applyFont="1" applyFill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169" fontId="21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right" vertical="center"/>
    </xf>
    <xf numFmtId="167" fontId="15" fillId="4" borderId="1" xfId="0" applyNumberFormat="1" applyFont="1" applyFill="1" applyBorder="1" applyAlignment="1">
      <alignment horizontal="center" vertical="center" wrapText="1"/>
    </xf>
    <xf numFmtId="167" fontId="21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167" fontId="23" fillId="2" borderId="0" xfId="0" applyNumberFormat="1" applyFont="1" applyFill="1" applyBorder="1" applyAlignment="1">
      <alignment horizontal="left" vertical="center" wrapText="1"/>
    </xf>
    <xf numFmtId="171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</cellXfs>
  <cellStyles count="19">
    <cellStyle name="Normal_Доходи" xfId="5"/>
    <cellStyle name="Звичайний 2" xfId="6"/>
    <cellStyle name="Звичайний 2 2" xfId="7"/>
    <cellStyle name="Звичайний 3" xfId="8"/>
    <cellStyle name="Звичайний 4" xfId="9"/>
    <cellStyle name="Звичайний 5" xfId="10"/>
    <cellStyle name="Звичайний 6" xfId="11"/>
    <cellStyle name="Звичайний 6 2" xfId="12"/>
    <cellStyle name="Звичайний_Додаток №8" xfId="13"/>
    <cellStyle name="Обычный" xfId="0" builtinId="0"/>
    <cellStyle name="Обычный 2" xfId="2"/>
    <cellStyle name="Обычный 2 2" xfId="14"/>
    <cellStyle name="Обычный 3" xfId="4"/>
    <cellStyle name="Обычный 4" xfId="1"/>
    <cellStyle name="Обычный 4 2" xfId="3"/>
    <cellStyle name="Плохой" xfId="18" builtinId="27"/>
    <cellStyle name="Финансовый" xfId="17" builtinId="3"/>
    <cellStyle name="Финансовый 2" xfId="16"/>
    <cellStyle name="Фінансовий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J88"/>
  <sheetViews>
    <sheetView showZeros="0" tabSelected="1" view="pageBreakPreview" zoomScale="90" zoomScaleNormal="90" zoomScaleSheetLayoutView="90" workbookViewId="0">
      <selection activeCell="D7" sqref="D7"/>
    </sheetView>
  </sheetViews>
  <sheetFormatPr defaultRowHeight="15" x14ac:dyDescent="0.25"/>
  <cols>
    <col min="1" max="1" width="9.140625" style="2"/>
    <col min="2" max="2" width="7.28515625" style="106" customWidth="1"/>
    <col min="3" max="3" width="67.42578125" style="16" customWidth="1"/>
    <col min="4" max="4" width="26" style="133" customWidth="1"/>
    <col min="5" max="5" width="18.7109375" style="43" customWidth="1"/>
    <col min="6" max="6" width="17.42578125" style="16" customWidth="1"/>
    <col min="7" max="7" width="26.42578125" style="16" customWidth="1"/>
    <col min="8" max="8" width="13.5703125" bestFit="1" customWidth="1"/>
    <col min="9" max="9" width="17.85546875" customWidth="1"/>
    <col min="10" max="10" width="16.28515625" style="11" customWidth="1"/>
    <col min="11" max="11" width="14.85546875" bestFit="1" customWidth="1"/>
    <col min="13" max="13" width="13.5703125" bestFit="1" customWidth="1"/>
    <col min="14" max="14" width="21.5703125" customWidth="1"/>
    <col min="15" max="15" width="13.140625" bestFit="1" customWidth="1"/>
    <col min="17" max="17" width="12.140625" style="11" bestFit="1" customWidth="1"/>
  </cols>
  <sheetData>
    <row r="1" spans="1:17" ht="23.25" x14ac:dyDescent="0.25">
      <c r="C1" s="17"/>
      <c r="D1" s="124"/>
      <c r="E1" s="39"/>
      <c r="F1" s="18"/>
      <c r="G1" s="18"/>
    </row>
    <row r="2" spans="1:17" s="2" customFormat="1" ht="18.75" x14ac:dyDescent="0.3">
      <c r="B2" s="122"/>
      <c r="C2" s="27"/>
      <c r="D2" s="28"/>
      <c r="E2" s="109"/>
      <c r="F2" s="30" t="s">
        <v>22</v>
      </c>
      <c r="G2" s="29"/>
      <c r="J2" s="11"/>
      <c r="Q2" s="11"/>
    </row>
    <row r="3" spans="1:17" s="2" customFormat="1" ht="24.75" customHeight="1" x14ac:dyDescent="0.3">
      <c r="B3" s="122"/>
      <c r="C3" s="27"/>
      <c r="D3" s="28"/>
      <c r="E3" s="109"/>
      <c r="F3" s="33" t="s">
        <v>49</v>
      </c>
      <c r="G3" s="29"/>
      <c r="J3" s="11"/>
      <c r="Q3" s="11"/>
    </row>
    <row r="4" spans="1:17" s="34" customFormat="1" ht="20.25" customHeight="1" x14ac:dyDescent="0.3">
      <c r="B4" s="106"/>
      <c r="C4" s="26"/>
      <c r="D4" s="31"/>
      <c r="E4" s="110"/>
      <c r="F4" s="33" t="s">
        <v>48</v>
      </c>
      <c r="G4" s="32"/>
      <c r="J4" s="111"/>
      <c r="Q4" s="111"/>
    </row>
    <row r="5" spans="1:17" s="34" customFormat="1" ht="20.25" customHeight="1" x14ac:dyDescent="0.3">
      <c r="B5" s="106"/>
      <c r="C5" s="26"/>
      <c r="D5" s="31"/>
      <c r="E5" s="110"/>
      <c r="F5" s="33" t="s">
        <v>50</v>
      </c>
      <c r="G5" s="32"/>
      <c r="J5" s="111"/>
      <c r="Q5" s="111"/>
    </row>
    <row r="6" spans="1:17" s="34" customFormat="1" ht="20.25" customHeight="1" x14ac:dyDescent="0.25">
      <c r="B6" s="106"/>
      <c r="C6" s="26"/>
      <c r="D6" s="31"/>
      <c r="E6" s="110"/>
      <c r="F6" s="139" t="s">
        <v>51</v>
      </c>
      <c r="G6" s="139"/>
      <c r="J6" s="111"/>
      <c r="Q6" s="111"/>
    </row>
    <row r="7" spans="1:17" s="34" customFormat="1" ht="74.25" customHeight="1" x14ac:dyDescent="0.25">
      <c r="B7" s="106"/>
      <c r="C7" s="26"/>
      <c r="D7" s="31"/>
      <c r="E7" s="32"/>
      <c r="F7" s="139"/>
      <c r="G7" s="139"/>
      <c r="J7" s="111"/>
    </row>
    <row r="8" spans="1:17" ht="162" customHeight="1" x14ac:dyDescent="0.25">
      <c r="C8" s="140" t="s">
        <v>36</v>
      </c>
      <c r="D8" s="140"/>
      <c r="E8" s="140"/>
      <c r="F8" s="140"/>
      <c r="G8" s="141"/>
      <c r="H8" s="77"/>
    </row>
    <row r="9" spans="1:17" ht="55.5" customHeight="1" x14ac:dyDescent="0.25">
      <c r="B9" s="143" t="s">
        <v>37</v>
      </c>
      <c r="C9" s="145" t="s">
        <v>0</v>
      </c>
      <c r="D9" s="153" t="s">
        <v>1</v>
      </c>
      <c r="E9" s="145" t="s">
        <v>2</v>
      </c>
      <c r="F9" s="145"/>
      <c r="G9" s="146"/>
      <c r="H9" s="81"/>
    </row>
    <row r="10" spans="1:17" ht="92.25" customHeight="1" x14ac:dyDescent="0.25">
      <c r="B10" s="144"/>
      <c r="C10" s="152"/>
      <c r="D10" s="153"/>
      <c r="E10" s="73" t="s">
        <v>3</v>
      </c>
      <c r="F10" s="73" t="s">
        <v>38</v>
      </c>
      <c r="G10" s="73" t="s">
        <v>21</v>
      </c>
      <c r="H10" s="81"/>
    </row>
    <row r="11" spans="1:17" s="4" customFormat="1" ht="18.75" x14ac:dyDescent="0.25">
      <c r="B11" s="19"/>
      <c r="C11" s="143" t="s">
        <v>11</v>
      </c>
      <c r="D11" s="143"/>
      <c r="E11" s="143"/>
      <c r="F11" s="143"/>
      <c r="G11" s="149"/>
      <c r="H11" s="82"/>
      <c r="J11" s="44"/>
      <c r="Q11" s="44"/>
    </row>
    <row r="12" spans="1:17" s="4" customFormat="1" ht="26.25" customHeight="1" x14ac:dyDescent="0.25">
      <c r="B12" s="19"/>
      <c r="C12" s="143" t="s">
        <v>6</v>
      </c>
      <c r="D12" s="143"/>
      <c r="E12" s="143"/>
      <c r="F12" s="143"/>
      <c r="G12" s="149"/>
      <c r="H12" s="82"/>
      <c r="J12" s="44"/>
      <c r="Q12" s="44"/>
    </row>
    <row r="13" spans="1:17" s="4" customFormat="1" ht="18.75" x14ac:dyDescent="0.25">
      <c r="B13" s="19"/>
      <c r="C13" s="142" t="s">
        <v>20</v>
      </c>
      <c r="D13" s="142"/>
      <c r="E13" s="142"/>
      <c r="F13" s="142"/>
      <c r="G13" s="150"/>
      <c r="H13" s="82"/>
      <c r="J13" s="44"/>
      <c r="Q13" s="44"/>
    </row>
    <row r="14" spans="1:17" s="4" customFormat="1" ht="18.75" x14ac:dyDescent="0.25">
      <c r="B14" s="105"/>
      <c r="C14" s="147" t="s">
        <v>18</v>
      </c>
      <c r="D14" s="147"/>
      <c r="E14" s="147"/>
      <c r="F14" s="147"/>
      <c r="G14" s="147"/>
      <c r="H14" s="78"/>
      <c r="J14" s="44"/>
      <c r="Q14" s="44"/>
    </row>
    <row r="15" spans="1:17" s="4" customFormat="1" ht="18.75" x14ac:dyDescent="0.25">
      <c r="B15" s="92"/>
      <c r="C15" s="49"/>
      <c r="D15" s="125"/>
      <c r="E15" s="50"/>
      <c r="F15" s="51"/>
      <c r="G15" s="52"/>
      <c r="H15" s="78"/>
      <c r="I15" s="6"/>
      <c r="J15" s="44"/>
      <c r="Q15" s="44"/>
    </row>
    <row r="16" spans="1:17" s="25" customFormat="1" ht="18.75" x14ac:dyDescent="0.25">
      <c r="A16" s="69"/>
      <c r="B16" s="19"/>
      <c r="C16" s="53" t="s">
        <v>13</v>
      </c>
      <c r="D16" s="126">
        <v>8.5999999999999998E-4</v>
      </c>
      <c r="E16" s="54"/>
      <c r="F16" s="9"/>
      <c r="G16" s="75"/>
      <c r="H16" s="78"/>
      <c r="I16" s="84"/>
      <c r="J16" s="45"/>
      <c r="Q16" s="45"/>
    </row>
    <row r="17" spans="1:1310" s="35" customFormat="1" ht="37.5" x14ac:dyDescent="0.25">
      <c r="A17" s="69"/>
      <c r="B17" s="19"/>
      <c r="C17" s="55" t="s">
        <v>14</v>
      </c>
      <c r="D17" s="127">
        <f>SUM(D16)</f>
        <v>8.5999999999999998E-4</v>
      </c>
      <c r="E17" s="54"/>
      <c r="F17" s="56"/>
      <c r="G17" s="75"/>
      <c r="H17" s="78"/>
      <c r="J17" s="38"/>
      <c r="Q17" s="38"/>
    </row>
    <row r="18" spans="1:1310" s="4" customFormat="1" ht="18.75" x14ac:dyDescent="0.25">
      <c r="A18" s="69"/>
      <c r="B18" s="19"/>
      <c r="C18" s="147" t="s">
        <v>8</v>
      </c>
      <c r="D18" s="147"/>
      <c r="E18" s="147"/>
      <c r="F18" s="147"/>
      <c r="G18" s="151"/>
      <c r="H18" s="78"/>
      <c r="J18" s="44"/>
      <c r="Q18" s="44"/>
    </row>
    <row r="19" spans="1:1310" s="4" customFormat="1" ht="18.75" x14ac:dyDescent="0.25">
      <c r="A19" s="69"/>
      <c r="B19" s="105"/>
      <c r="C19" s="147" t="s">
        <v>18</v>
      </c>
      <c r="D19" s="147"/>
      <c r="E19" s="147"/>
      <c r="F19" s="147"/>
      <c r="G19" s="147"/>
      <c r="H19" s="78"/>
      <c r="I19" s="112" t="e">
        <f>D27+D28+#REF!+#REF!+D36+D41+#REF!+#REF!</f>
        <v>#REF!</v>
      </c>
      <c r="J19" s="44" t="e">
        <f>I19+#REF!</f>
        <v>#REF!</v>
      </c>
      <c r="Q19" s="44"/>
    </row>
    <row r="20" spans="1:1310" s="4" customFormat="1" ht="18.75" x14ac:dyDescent="0.25">
      <c r="A20" s="69"/>
      <c r="B20" s="92"/>
      <c r="C20" s="8"/>
      <c r="D20" s="128"/>
      <c r="E20" s="54"/>
      <c r="F20" s="74"/>
      <c r="G20" s="10"/>
      <c r="H20" s="78"/>
      <c r="I20" s="112" t="e">
        <f>D45+#REF!+D48+D49</f>
        <v>#REF!</v>
      </c>
      <c r="J20" s="44"/>
      <c r="Q20" s="46"/>
    </row>
    <row r="21" spans="1:1310" s="25" customFormat="1" ht="18.75" x14ac:dyDescent="0.25">
      <c r="A21" s="69"/>
      <c r="B21" s="19"/>
      <c r="C21" s="57" t="s">
        <v>15</v>
      </c>
      <c r="D21" s="128"/>
      <c r="E21" s="40"/>
      <c r="F21" s="9"/>
      <c r="G21" s="10"/>
      <c r="H21" s="78"/>
      <c r="I21" s="121">
        <f>D56+D59</f>
        <v>10692.60599</v>
      </c>
      <c r="J21" s="45"/>
      <c r="Q21" s="45"/>
    </row>
    <row r="22" spans="1:1310" s="35" customFormat="1" ht="37.5" x14ac:dyDescent="0.25">
      <c r="A22" s="69"/>
      <c r="B22" s="19"/>
      <c r="C22" s="55" t="s">
        <v>16</v>
      </c>
      <c r="D22" s="129"/>
      <c r="E22" s="40"/>
      <c r="F22" s="9"/>
      <c r="G22" s="58"/>
      <c r="H22" s="78"/>
      <c r="J22" s="38"/>
      <c r="Q22" s="38"/>
    </row>
    <row r="23" spans="1:1310" s="35" customFormat="1" ht="37.5" x14ac:dyDescent="0.25">
      <c r="A23" s="69"/>
      <c r="B23" s="19"/>
      <c r="C23" s="55" t="s">
        <v>9</v>
      </c>
      <c r="D23" s="129"/>
      <c r="E23" s="40"/>
      <c r="F23" s="9"/>
      <c r="G23" s="58"/>
      <c r="H23" s="78"/>
      <c r="J23" s="38"/>
      <c r="Q23" s="38"/>
    </row>
    <row r="24" spans="1:1310" s="4" customFormat="1" ht="18.75" customHeight="1" x14ac:dyDescent="0.25">
      <c r="A24" s="69"/>
      <c r="B24" s="148" t="s">
        <v>4</v>
      </c>
      <c r="C24" s="148"/>
      <c r="D24" s="148"/>
      <c r="E24" s="148"/>
      <c r="F24" s="148"/>
      <c r="G24" s="148"/>
      <c r="H24" s="78"/>
      <c r="J24" s="44"/>
      <c r="Q24" s="44"/>
    </row>
    <row r="25" spans="1:1310" s="4" customFormat="1" ht="19.5" customHeight="1" x14ac:dyDescent="0.25">
      <c r="A25" s="69"/>
      <c r="B25" s="147" t="s">
        <v>7</v>
      </c>
      <c r="C25" s="147"/>
      <c r="D25" s="147"/>
      <c r="E25" s="147"/>
      <c r="F25" s="147"/>
      <c r="G25" s="147"/>
      <c r="H25" s="78"/>
      <c r="J25" s="44"/>
      <c r="Q25" s="44"/>
    </row>
    <row r="26" spans="1:1310" s="5" customFormat="1" ht="18.75" customHeight="1" x14ac:dyDescent="0.25">
      <c r="A26" s="70"/>
      <c r="B26" s="142" t="s">
        <v>28</v>
      </c>
      <c r="C26" s="142"/>
      <c r="D26" s="142"/>
      <c r="E26" s="142"/>
      <c r="F26" s="142"/>
      <c r="G26" s="142"/>
      <c r="H26" s="78"/>
      <c r="I26" s="4"/>
      <c r="J26" s="44"/>
      <c r="K26" s="4"/>
      <c r="L26" s="4"/>
      <c r="M26" s="4"/>
      <c r="N26" s="4"/>
      <c r="O26" s="4"/>
      <c r="P26" s="4"/>
      <c r="Q26" s="4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  <c r="XL26" s="4"/>
      <c r="XM26" s="4"/>
      <c r="XN26" s="4"/>
      <c r="XO26" s="4"/>
      <c r="XP26" s="4"/>
      <c r="XQ26" s="4"/>
      <c r="XR26" s="4"/>
      <c r="XS26" s="4"/>
      <c r="XT26" s="4"/>
      <c r="XU26" s="4"/>
      <c r="XV26" s="4"/>
      <c r="XW26" s="4"/>
      <c r="XX26" s="4"/>
      <c r="XY26" s="4"/>
      <c r="XZ26" s="4"/>
      <c r="YA26" s="4"/>
      <c r="YB26" s="4"/>
      <c r="YC26" s="4"/>
      <c r="YD26" s="4"/>
      <c r="YE26" s="4"/>
      <c r="YF26" s="4"/>
      <c r="YG26" s="4"/>
      <c r="YH26" s="4"/>
      <c r="YI26" s="4"/>
      <c r="YJ26" s="4"/>
      <c r="YK26" s="4"/>
      <c r="YL26" s="4"/>
      <c r="YM26" s="4"/>
      <c r="YN26" s="4"/>
      <c r="YO26" s="4"/>
      <c r="YP26" s="4"/>
      <c r="YQ26" s="4"/>
      <c r="YR26" s="4"/>
      <c r="YS26" s="4"/>
      <c r="YT26" s="4"/>
      <c r="YU26" s="4"/>
      <c r="YV26" s="4"/>
      <c r="YW26" s="4"/>
      <c r="YX26" s="4"/>
      <c r="YY26" s="4"/>
      <c r="YZ26" s="4"/>
      <c r="ZA26" s="4"/>
      <c r="ZB26" s="4"/>
      <c r="ZC26" s="4"/>
      <c r="ZD26" s="4"/>
      <c r="ZE26" s="4"/>
      <c r="ZF26" s="4"/>
      <c r="ZG26" s="4"/>
      <c r="ZH26" s="4"/>
      <c r="ZI26" s="4"/>
      <c r="ZJ26" s="4"/>
      <c r="ZK26" s="4"/>
      <c r="ZL26" s="4"/>
      <c r="ZM26" s="4"/>
      <c r="ZN26" s="4"/>
      <c r="ZO26" s="4"/>
      <c r="ZP26" s="4"/>
      <c r="ZQ26" s="4"/>
      <c r="ZR26" s="4"/>
      <c r="ZS26" s="4"/>
      <c r="ZT26" s="4"/>
      <c r="ZU26" s="4"/>
      <c r="ZV26" s="4"/>
      <c r="ZW26" s="4"/>
      <c r="ZX26" s="4"/>
      <c r="ZY26" s="4"/>
      <c r="ZZ26" s="4"/>
      <c r="AAA26" s="4"/>
      <c r="AAB26" s="4"/>
      <c r="AAC26" s="4"/>
      <c r="AAD26" s="4"/>
      <c r="AAE26" s="4"/>
      <c r="AAF26" s="4"/>
      <c r="AAG26" s="4"/>
      <c r="AAH26" s="4"/>
      <c r="AAI26" s="4"/>
      <c r="AAJ26" s="4"/>
      <c r="AAK26" s="4"/>
      <c r="AAL26" s="4"/>
      <c r="AAM26" s="4"/>
      <c r="AAN26" s="4"/>
      <c r="AAO26" s="4"/>
      <c r="AAP26" s="4"/>
      <c r="AAQ26" s="4"/>
      <c r="AAR26" s="4"/>
      <c r="AAS26" s="4"/>
      <c r="AAT26" s="4"/>
      <c r="AAU26" s="4"/>
      <c r="AAV26" s="4"/>
      <c r="AAW26" s="4"/>
      <c r="AAX26" s="4"/>
      <c r="AAY26" s="4"/>
      <c r="AAZ26" s="4"/>
      <c r="ABA26" s="4"/>
      <c r="ABB26" s="4"/>
      <c r="ABC26" s="4"/>
      <c r="ABD26" s="4"/>
      <c r="ABE26" s="4"/>
      <c r="ABF26" s="4"/>
      <c r="ABG26" s="4"/>
      <c r="ABH26" s="4"/>
      <c r="ABI26" s="4"/>
      <c r="ABJ26" s="4"/>
      <c r="ABK26" s="4"/>
      <c r="ABL26" s="4"/>
      <c r="ABM26" s="4"/>
      <c r="ABN26" s="4"/>
      <c r="ABO26" s="4"/>
      <c r="ABP26" s="4"/>
      <c r="ABQ26" s="4"/>
      <c r="ABR26" s="4"/>
      <c r="ABS26" s="4"/>
      <c r="ABT26" s="4"/>
      <c r="ABU26" s="4"/>
      <c r="ABV26" s="4"/>
      <c r="ABW26" s="4"/>
      <c r="ABX26" s="4"/>
      <c r="ABY26" s="4"/>
      <c r="ABZ26" s="4"/>
      <c r="ACA26" s="4"/>
      <c r="ACB26" s="4"/>
      <c r="ACC26" s="4"/>
      <c r="ACD26" s="4"/>
      <c r="ACE26" s="4"/>
      <c r="ACF26" s="4"/>
      <c r="ACG26" s="4"/>
      <c r="ACH26" s="4"/>
      <c r="ACI26" s="4"/>
      <c r="ACJ26" s="4"/>
      <c r="ACK26" s="4"/>
      <c r="ACL26" s="4"/>
      <c r="ACM26" s="4"/>
      <c r="ACN26" s="4"/>
      <c r="ACO26" s="4"/>
      <c r="ACP26" s="4"/>
      <c r="ACQ26" s="4"/>
      <c r="ACR26" s="4"/>
      <c r="ACS26" s="4"/>
      <c r="ACT26" s="4"/>
      <c r="ACU26" s="4"/>
      <c r="ACV26" s="4"/>
      <c r="ACW26" s="4"/>
      <c r="ACX26" s="4"/>
      <c r="ACY26" s="4"/>
      <c r="ACZ26" s="4"/>
      <c r="ADA26" s="4"/>
      <c r="ADB26" s="4"/>
      <c r="ADC26" s="4"/>
      <c r="ADD26" s="4"/>
      <c r="ADE26" s="4"/>
      <c r="ADF26" s="4"/>
      <c r="ADG26" s="4"/>
      <c r="ADH26" s="4"/>
      <c r="ADI26" s="4"/>
      <c r="ADJ26" s="4"/>
      <c r="ADK26" s="4"/>
      <c r="ADL26" s="4"/>
      <c r="ADM26" s="4"/>
      <c r="ADN26" s="4"/>
      <c r="ADO26" s="4"/>
      <c r="ADP26" s="4"/>
      <c r="ADQ26" s="4"/>
      <c r="ADR26" s="4"/>
      <c r="ADS26" s="4"/>
      <c r="ADT26" s="4"/>
      <c r="ADU26" s="4"/>
      <c r="ADV26" s="4"/>
      <c r="ADW26" s="4"/>
      <c r="ADX26" s="4"/>
      <c r="ADY26" s="4"/>
      <c r="ADZ26" s="4"/>
      <c r="AEA26" s="4"/>
      <c r="AEB26" s="4"/>
      <c r="AEC26" s="4"/>
      <c r="AED26" s="4"/>
      <c r="AEE26" s="4"/>
      <c r="AEF26" s="4"/>
      <c r="AEG26" s="4"/>
      <c r="AEH26" s="4"/>
      <c r="AEI26" s="4"/>
      <c r="AEJ26" s="4"/>
      <c r="AEK26" s="4"/>
      <c r="AEL26" s="4"/>
      <c r="AEM26" s="4"/>
      <c r="AEN26" s="4"/>
      <c r="AEO26" s="4"/>
      <c r="AEP26" s="4"/>
      <c r="AEQ26" s="4"/>
      <c r="AER26" s="4"/>
      <c r="AES26" s="4"/>
      <c r="AET26" s="4"/>
      <c r="AEU26" s="4"/>
      <c r="AEV26" s="4"/>
      <c r="AEW26" s="4"/>
      <c r="AEX26" s="4"/>
      <c r="AEY26" s="4"/>
      <c r="AEZ26" s="4"/>
      <c r="AFA26" s="4"/>
      <c r="AFB26" s="4"/>
      <c r="AFC26" s="4"/>
      <c r="AFD26" s="4"/>
      <c r="AFE26" s="4"/>
      <c r="AFF26" s="4"/>
      <c r="AFG26" s="4"/>
      <c r="AFH26" s="4"/>
      <c r="AFI26" s="4"/>
      <c r="AFJ26" s="4"/>
      <c r="AFK26" s="4"/>
      <c r="AFL26" s="4"/>
      <c r="AFM26" s="4"/>
      <c r="AFN26" s="4"/>
      <c r="AFO26" s="4"/>
      <c r="AFP26" s="4"/>
      <c r="AFQ26" s="4"/>
      <c r="AFR26" s="4"/>
      <c r="AFS26" s="4"/>
      <c r="AFT26" s="4"/>
      <c r="AFU26" s="4"/>
      <c r="AFV26" s="4"/>
      <c r="AFW26" s="4"/>
      <c r="AFX26" s="4"/>
      <c r="AFY26" s="4"/>
      <c r="AFZ26" s="4"/>
      <c r="AGA26" s="4"/>
      <c r="AGB26" s="4"/>
      <c r="AGC26" s="4"/>
      <c r="AGD26" s="4"/>
      <c r="AGE26" s="4"/>
      <c r="AGF26" s="4"/>
      <c r="AGG26" s="4"/>
      <c r="AGH26" s="4"/>
      <c r="AGI26" s="4"/>
      <c r="AGJ26" s="4"/>
      <c r="AGK26" s="4"/>
      <c r="AGL26" s="4"/>
      <c r="AGM26" s="4"/>
      <c r="AGN26" s="4"/>
      <c r="AGO26" s="4"/>
      <c r="AGP26" s="4"/>
      <c r="AGQ26" s="4"/>
      <c r="AGR26" s="4"/>
      <c r="AGS26" s="4"/>
      <c r="AGT26" s="4"/>
      <c r="AGU26" s="4"/>
      <c r="AGV26" s="4"/>
      <c r="AGW26" s="4"/>
      <c r="AGX26" s="4"/>
      <c r="AGY26" s="4"/>
      <c r="AGZ26" s="4"/>
      <c r="AHA26" s="4"/>
      <c r="AHB26" s="4"/>
      <c r="AHC26" s="4"/>
      <c r="AHD26" s="4"/>
      <c r="AHE26" s="4"/>
      <c r="AHF26" s="4"/>
      <c r="AHG26" s="4"/>
      <c r="AHH26" s="4"/>
      <c r="AHI26" s="4"/>
      <c r="AHJ26" s="4"/>
      <c r="AHK26" s="4"/>
      <c r="AHL26" s="4"/>
      <c r="AHM26" s="4"/>
      <c r="AHN26" s="4"/>
      <c r="AHO26" s="4"/>
      <c r="AHP26" s="4"/>
      <c r="AHQ26" s="4"/>
      <c r="AHR26" s="4"/>
      <c r="AHS26" s="4"/>
      <c r="AHT26" s="4"/>
      <c r="AHU26" s="4"/>
      <c r="AHV26" s="4"/>
      <c r="AHW26" s="4"/>
      <c r="AHX26" s="4"/>
      <c r="AHY26" s="4"/>
      <c r="AHZ26" s="4"/>
      <c r="AIA26" s="4"/>
      <c r="AIB26" s="4"/>
      <c r="AIC26" s="4"/>
      <c r="AID26" s="4"/>
      <c r="AIE26" s="4"/>
      <c r="AIF26" s="4"/>
      <c r="AIG26" s="4"/>
      <c r="AIH26" s="4"/>
      <c r="AII26" s="4"/>
      <c r="AIJ26" s="4"/>
      <c r="AIK26" s="4"/>
      <c r="AIL26" s="4"/>
      <c r="AIM26" s="4"/>
      <c r="AIN26" s="4"/>
      <c r="AIO26" s="4"/>
      <c r="AIP26" s="4"/>
      <c r="AIQ26" s="4"/>
      <c r="AIR26" s="4"/>
      <c r="AIS26" s="4"/>
      <c r="AIT26" s="4"/>
      <c r="AIU26" s="4"/>
      <c r="AIV26" s="4"/>
      <c r="AIW26" s="4"/>
      <c r="AIX26" s="4"/>
      <c r="AIY26" s="4"/>
      <c r="AIZ26" s="4"/>
      <c r="AJA26" s="4"/>
      <c r="AJB26" s="4"/>
      <c r="AJC26" s="4"/>
      <c r="AJD26" s="4"/>
      <c r="AJE26" s="4"/>
      <c r="AJF26" s="4"/>
      <c r="AJG26" s="4"/>
      <c r="AJH26" s="4"/>
      <c r="AJI26" s="4"/>
      <c r="AJJ26" s="4"/>
      <c r="AJK26" s="4"/>
      <c r="AJL26" s="4"/>
      <c r="AJM26" s="4"/>
      <c r="AJN26" s="4"/>
      <c r="AJO26" s="4"/>
      <c r="AJP26" s="4"/>
      <c r="AJQ26" s="4"/>
      <c r="AJR26" s="4"/>
      <c r="AJS26" s="4"/>
      <c r="AJT26" s="4"/>
      <c r="AJU26" s="4"/>
      <c r="AJV26" s="4"/>
      <c r="AJW26" s="4"/>
      <c r="AJX26" s="4"/>
      <c r="AJY26" s="4"/>
      <c r="AJZ26" s="4"/>
      <c r="AKA26" s="4"/>
      <c r="AKB26" s="4"/>
      <c r="AKC26" s="4"/>
      <c r="AKD26" s="4"/>
      <c r="AKE26" s="4"/>
      <c r="AKF26" s="4"/>
      <c r="AKG26" s="4"/>
      <c r="AKH26" s="4"/>
      <c r="AKI26" s="4"/>
      <c r="AKJ26" s="4"/>
      <c r="AKK26" s="4"/>
      <c r="AKL26" s="4"/>
      <c r="AKM26" s="4"/>
      <c r="AKN26" s="4"/>
      <c r="AKO26" s="4"/>
      <c r="AKP26" s="4"/>
      <c r="AKQ26" s="4"/>
      <c r="AKR26" s="4"/>
      <c r="AKS26" s="4"/>
      <c r="AKT26" s="4"/>
      <c r="AKU26" s="4"/>
      <c r="AKV26" s="4"/>
      <c r="AKW26" s="4"/>
      <c r="AKX26" s="4"/>
      <c r="AKY26" s="4"/>
      <c r="AKZ26" s="4"/>
      <c r="ALA26" s="4"/>
      <c r="ALB26" s="4"/>
      <c r="ALC26" s="4"/>
      <c r="ALD26" s="4"/>
      <c r="ALE26" s="4"/>
      <c r="ALF26" s="4"/>
      <c r="ALG26" s="4"/>
      <c r="ALH26" s="4"/>
      <c r="ALI26" s="4"/>
      <c r="ALJ26" s="4"/>
      <c r="ALK26" s="4"/>
      <c r="ALL26" s="4"/>
      <c r="ALM26" s="4"/>
      <c r="ALN26" s="4"/>
      <c r="ALO26" s="4"/>
      <c r="ALP26" s="4"/>
      <c r="ALQ26" s="4"/>
      <c r="ALR26" s="4"/>
      <c r="ALS26" s="4"/>
      <c r="ALT26" s="4"/>
      <c r="ALU26" s="4"/>
      <c r="ALV26" s="4"/>
      <c r="ALW26" s="4"/>
      <c r="ALX26" s="4"/>
      <c r="ALY26" s="4"/>
      <c r="ALZ26" s="4"/>
      <c r="AMA26" s="4"/>
      <c r="AMB26" s="4"/>
      <c r="AMC26" s="4"/>
      <c r="AMD26" s="4"/>
      <c r="AME26" s="4"/>
      <c r="AMF26" s="4"/>
      <c r="AMG26" s="4"/>
      <c r="AMH26" s="4"/>
      <c r="AMI26" s="4"/>
      <c r="AMJ26" s="4"/>
      <c r="AMK26" s="4"/>
      <c r="AML26" s="4"/>
      <c r="AMM26" s="4"/>
      <c r="AMN26" s="4"/>
      <c r="AMO26" s="4"/>
      <c r="AMP26" s="4"/>
      <c r="AMQ26" s="4"/>
      <c r="AMR26" s="4"/>
      <c r="AMS26" s="4"/>
      <c r="AMT26" s="4"/>
      <c r="AMU26" s="4"/>
      <c r="AMV26" s="4"/>
      <c r="AMW26" s="4"/>
      <c r="AMX26" s="4"/>
      <c r="AMY26" s="4"/>
      <c r="AMZ26" s="4"/>
      <c r="ANA26" s="4"/>
      <c r="ANB26" s="4"/>
      <c r="ANC26" s="4"/>
      <c r="AND26" s="4"/>
      <c r="ANE26" s="4"/>
      <c r="ANF26" s="4"/>
      <c r="ANG26" s="4"/>
      <c r="ANH26" s="4"/>
      <c r="ANI26" s="4"/>
      <c r="ANJ26" s="4"/>
      <c r="ANK26" s="4"/>
      <c r="ANL26" s="4"/>
      <c r="ANM26" s="4"/>
      <c r="ANN26" s="4"/>
      <c r="ANO26" s="4"/>
      <c r="ANP26" s="4"/>
      <c r="ANQ26" s="4"/>
      <c r="ANR26" s="4"/>
      <c r="ANS26" s="4"/>
      <c r="ANT26" s="4"/>
      <c r="ANU26" s="4"/>
      <c r="ANV26" s="4"/>
      <c r="ANW26" s="4"/>
      <c r="ANX26" s="4"/>
      <c r="ANY26" s="4"/>
      <c r="ANZ26" s="4"/>
      <c r="AOA26" s="4"/>
      <c r="AOB26" s="4"/>
      <c r="AOC26" s="4"/>
      <c r="AOD26" s="4"/>
      <c r="AOE26" s="4"/>
      <c r="AOF26" s="4"/>
      <c r="AOG26" s="4"/>
      <c r="AOH26" s="4"/>
      <c r="AOI26" s="4"/>
      <c r="AOJ26" s="4"/>
      <c r="AOK26" s="4"/>
      <c r="AOL26" s="4"/>
      <c r="AOM26" s="4"/>
      <c r="AON26" s="4"/>
      <c r="AOO26" s="4"/>
      <c r="AOP26" s="4"/>
      <c r="AOQ26" s="4"/>
      <c r="AOR26" s="4"/>
      <c r="AOS26" s="4"/>
      <c r="AOT26" s="4"/>
      <c r="AOU26" s="4"/>
      <c r="AOV26" s="4"/>
      <c r="AOW26" s="4"/>
      <c r="AOX26" s="4"/>
      <c r="AOY26" s="4"/>
      <c r="AOZ26" s="4"/>
      <c r="APA26" s="4"/>
      <c r="APB26" s="4"/>
      <c r="APC26" s="4"/>
      <c r="APD26" s="4"/>
      <c r="APE26" s="4"/>
      <c r="APF26" s="4"/>
      <c r="APG26" s="4"/>
      <c r="APH26" s="4"/>
      <c r="API26" s="4"/>
      <c r="APJ26" s="4"/>
      <c r="APK26" s="4"/>
      <c r="APL26" s="4"/>
      <c r="APM26" s="4"/>
      <c r="APN26" s="4"/>
      <c r="APO26" s="4"/>
      <c r="APP26" s="4"/>
      <c r="APQ26" s="4"/>
      <c r="APR26" s="4"/>
      <c r="APS26" s="4"/>
      <c r="APT26" s="4"/>
      <c r="APU26" s="4"/>
      <c r="APV26" s="4"/>
      <c r="APW26" s="4"/>
      <c r="APX26" s="4"/>
      <c r="APY26" s="4"/>
      <c r="APZ26" s="4"/>
      <c r="AQA26" s="4"/>
      <c r="AQB26" s="4"/>
      <c r="AQC26" s="4"/>
      <c r="AQD26" s="4"/>
      <c r="AQE26" s="4"/>
      <c r="AQF26" s="4"/>
      <c r="AQG26" s="4"/>
      <c r="AQH26" s="4"/>
      <c r="AQI26" s="4"/>
      <c r="AQJ26" s="4"/>
      <c r="AQK26" s="4"/>
      <c r="AQL26" s="4"/>
      <c r="AQM26" s="4"/>
      <c r="AQN26" s="4"/>
      <c r="AQO26" s="4"/>
      <c r="AQP26" s="4"/>
      <c r="AQQ26" s="4"/>
      <c r="AQR26" s="4"/>
      <c r="AQS26" s="4"/>
      <c r="AQT26" s="4"/>
      <c r="AQU26" s="4"/>
      <c r="AQV26" s="4"/>
      <c r="AQW26" s="4"/>
      <c r="AQX26" s="4"/>
      <c r="AQY26" s="4"/>
      <c r="AQZ26" s="4"/>
      <c r="ARA26" s="4"/>
      <c r="ARB26" s="4"/>
      <c r="ARC26" s="4"/>
      <c r="ARD26" s="4"/>
      <c r="ARE26" s="4"/>
      <c r="ARF26" s="4"/>
      <c r="ARG26" s="4"/>
      <c r="ARH26" s="4"/>
      <c r="ARI26" s="4"/>
      <c r="ARJ26" s="4"/>
      <c r="ARK26" s="4"/>
      <c r="ARL26" s="4"/>
      <c r="ARM26" s="4"/>
      <c r="ARN26" s="4"/>
      <c r="ARO26" s="4"/>
      <c r="ARP26" s="4"/>
      <c r="ARQ26" s="4"/>
      <c r="ARR26" s="4"/>
      <c r="ARS26" s="4"/>
      <c r="ART26" s="4"/>
      <c r="ARU26" s="4"/>
      <c r="ARV26" s="4"/>
      <c r="ARW26" s="4"/>
      <c r="ARX26" s="4"/>
      <c r="ARY26" s="4"/>
      <c r="ARZ26" s="4"/>
      <c r="ASA26" s="4"/>
      <c r="ASB26" s="4"/>
      <c r="ASC26" s="4"/>
      <c r="ASD26" s="4"/>
      <c r="ASE26" s="4"/>
      <c r="ASF26" s="4"/>
      <c r="ASG26" s="4"/>
      <c r="ASH26" s="4"/>
      <c r="ASI26" s="4"/>
      <c r="ASJ26" s="4"/>
      <c r="ASK26" s="4"/>
      <c r="ASL26" s="4"/>
      <c r="ASM26" s="4"/>
      <c r="ASN26" s="4"/>
      <c r="ASO26" s="4"/>
      <c r="ASP26" s="4"/>
      <c r="ASQ26" s="4"/>
      <c r="ASR26" s="4"/>
      <c r="ASS26" s="4"/>
      <c r="AST26" s="4"/>
      <c r="ASU26" s="4"/>
      <c r="ASV26" s="4"/>
      <c r="ASW26" s="4"/>
      <c r="ASX26" s="4"/>
      <c r="ASY26" s="4"/>
      <c r="ASZ26" s="4"/>
      <c r="ATA26" s="4"/>
      <c r="ATB26" s="4"/>
      <c r="ATC26" s="4"/>
      <c r="ATD26" s="4"/>
      <c r="ATE26" s="4"/>
      <c r="ATF26" s="4"/>
      <c r="ATG26" s="4"/>
      <c r="ATH26" s="4"/>
      <c r="ATI26" s="4"/>
      <c r="ATJ26" s="4"/>
      <c r="ATK26" s="4"/>
      <c r="ATL26" s="4"/>
      <c r="ATM26" s="4"/>
      <c r="ATN26" s="4"/>
      <c r="ATO26" s="4"/>
      <c r="ATP26" s="4"/>
      <c r="ATQ26" s="4"/>
      <c r="ATR26" s="4"/>
      <c r="ATS26" s="4"/>
      <c r="ATT26" s="4"/>
      <c r="ATU26" s="4"/>
      <c r="ATV26" s="4"/>
      <c r="ATW26" s="4"/>
      <c r="ATX26" s="4"/>
      <c r="ATY26" s="4"/>
      <c r="ATZ26" s="4"/>
      <c r="AUA26" s="4"/>
      <c r="AUB26" s="4"/>
      <c r="AUC26" s="4"/>
      <c r="AUD26" s="4"/>
      <c r="AUE26" s="4"/>
      <c r="AUF26" s="4"/>
      <c r="AUG26" s="4"/>
      <c r="AUH26" s="4"/>
      <c r="AUI26" s="4"/>
      <c r="AUJ26" s="4"/>
      <c r="AUK26" s="4"/>
      <c r="AUL26" s="4"/>
      <c r="AUM26" s="4"/>
      <c r="AUN26" s="4"/>
      <c r="AUO26" s="4"/>
      <c r="AUP26" s="4"/>
      <c r="AUQ26" s="4"/>
      <c r="AUR26" s="4"/>
      <c r="AUS26" s="4"/>
      <c r="AUT26" s="4"/>
      <c r="AUU26" s="4"/>
      <c r="AUV26" s="4"/>
      <c r="AUW26" s="4"/>
      <c r="AUX26" s="4"/>
      <c r="AUY26" s="4"/>
      <c r="AUZ26" s="4"/>
      <c r="AVA26" s="4"/>
      <c r="AVB26" s="4"/>
      <c r="AVC26" s="4"/>
      <c r="AVD26" s="4"/>
      <c r="AVE26" s="4"/>
      <c r="AVF26" s="4"/>
      <c r="AVG26" s="4"/>
      <c r="AVH26" s="4"/>
      <c r="AVI26" s="4"/>
      <c r="AVJ26" s="4"/>
      <c r="AVK26" s="4"/>
      <c r="AVL26" s="4"/>
      <c r="AVM26" s="4"/>
      <c r="AVN26" s="4"/>
      <c r="AVO26" s="4"/>
      <c r="AVP26" s="4"/>
      <c r="AVQ26" s="4"/>
      <c r="AVR26" s="4"/>
      <c r="AVS26" s="4"/>
      <c r="AVT26" s="4"/>
      <c r="AVU26" s="4"/>
      <c r="AVV26" s="4"/>
      <c r="AVW26" s="4"/>
      <c r="AVX26" s="4"/>
      <c r="AVY26" s="4"/>
      <c r="AVZ26" s="4"/>
      <c r="AWA26" s="4"/>
      <c r="AWB26" s="4"/>
      <c r="AWC26" s="4"/>
      <c r="AWD26" s="4"/>
      <c r="AWE26" s="4"/>
      <c r="AWF26" s="4"/>
      <c r="AWG26" s="4"/>
      <c r="AWH26" s="4"/>
      <c r="AWI26" s="4"/>
      <c r="AWJ26" s="4"/>
      <c r="AWK26" s="4"/>
      <c r="AWL26" s="4"/>
      <c r="AWM26" s="4"/>
      <c r="AWN26" s="4"/>
      <c r="AWO26" s="4"/>
      <c r="AWP26" s="4"/>
      <c r="AWQ26" s="4"/>
      <c r="AWR26" s="4"/>
      <c r="AWS26" s="4"/>
      <c r="AWT26" s="4"/>
      <c r="AWU26" s="4"/>
      <c r="AWV26" s="4"/>
      <c r="AWW26" s="4"/>
      <c r="AWX26" s="4"/>
      <c r="AWY26" s="4"/>
      <c r="AWZ26" s="4"/>
      <c r="AXA26" s="4"/>
      <c r="AXB26" s="4"/>
      <c r="AXC26" s="4"/>
      <c r="AXD26" s="4"/>
      <c r="AXE26" s="4"/>
      <c r="AXF26" s="4"/>
      <c r="AXG26" s="4"/>
      <c r="AXH26" s="4"/>
      <c r="AXI26" s="4"/>
      <c r="AXJ26" s="4"/>
    </row>
    <row r="27" spans="1:1310" s="4" customFormat="1" ht="56.25" x14ac:dyDescent="0.25">
      <c r="B27" s="92">
        <v>1</v>
      </c>
      <c r="C27" s="90" t="s">
        <v>44</v>
      </c>
      <c r="D27" s="91">
        <v>18777.031999999999</v>
      </c>
      <c r="E27" s="93"/>
      <c r="F27" s="94"/>
      <c r="G27" s="95"/>
      <c r="J27" s="44"/>
    </row>
    <row r="28" spans="1:1310" s="4" customFormat="1" ht="18.75" x14ac:dyDescent="0.25">
      <c r="B28" s="92">
        <v>2</v>
      </c>
      <c r="C28" s="90" t="s">
        <v>29</v>
      </c>
      <c r="D28" s="91">
        <v>27078.304800000002</v>
      </c>
      <c r="E28" s="93"/>
      <c r="F28" s="94"/>
      <c r="G28" s="95"/>
      <c r="J28" s="44"/>
    </row>
    <row r="29" spans="1:1310" s="4" customFormat="1" ht="18.75" x14ac:dyDescent="0.25">
      <c r="B29" s="92"/>
      <c r="C29" s="96" t="s">
        <v>13</v>
      </c>
      <c r="D29" s="91">
        <f>SUM(D27:D28)</f>
        <v>45855.336800000005</v>
      </c>
      <c r="E29" s="94">
        <f>SUM(E27:E27)</f>
        <v>0</v>
      </c>
      <c r="F29" s="97"/>
      <c r="G29" s="105"/>
      <c r="H29" s="82"/>
      <c r="J29" s="44"/>
      <c r="Q29" s="44"/>
    </row>
    <row r="30" spans="1:1310" s="136" customFormat="1" ht="18.75" customHeight="1" x14ac:dyDescent="0.25">
      <c r="B30" s="142" t="s">
        <v>27</v>
      </c>
      <c r="C30" s="142"/>
      <c r="D30" s="142"/>
      <c r="E30" s="142"/>
      <c r="F30" s="142"/>
      <c r="G30" s="142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5"/>
      <c r="IS30" s="15"/>
      <c r="IT30" s="15"/>
      <c r="IU30" s="15"/>
      <c r="IV30" s="15"/>
      <c r="IW30" s="15"/>
      <c r="IX30" s="15"/>
      <c r="IY30" s="15"/>
      <c r="IZ30" s="15"/>
      <c r="JA30" s="15"/>
      <c r="JB30" s="15"/>
      <c r="JC30" s="15"/>
      <c r="JD30" s="15"/>
      <c r="JE30" s="15"/>
      <c r="JF30" s="15"/>
      <c r="JG30" s="15"/>
      <c r="JH30" s="15"/>
      <c r="JI30" s="15"/>
      <c r="JJ30" s="15"/>
      <c r="JK30" s="15"/>
      <c r="JL30" s="15"/>
      <c r="JM30" s="15"/>
      <c r="JN30" s="15"/>
      <c r="JO30" s="15"/>
      <c r="JP30" s="15"/>
      <c r="JQ30" s="15"/>
      <c r="JR30" s="15"/>
      <c r="JS30" s="15"/>
      <c r="JT30" s="15"/>
      <c r="JU30" s="15"/>
      <c r="JV30" s="15"/>
      <c r="JW30" s="15"/>
      <c r="JX30" s="15"/>
      <c r="JY30" s="15"/>
      <c r="JZ30" s="15"/>
      <c r="KA30" s="15"/>
      <c r="KB30" s="15"/>
      <c r="KC30" s="15"/>
      <c r="KD30" s="15"/>
      <c r="KE30" s="15"/>
      <c r="KF30" s="15"/>
      <c r="KG30" s="15"/>
      <c r="KH30" s="15"/>
      <c r="KI30" s="15"/>
      <c r="KJ30" s="15"/>
      <c r="KK30" s="15"/>
      <c r="KL30" s="15"/>
      <c r="KM30" s="15"/>
      <c r="KN30" s="15"/>
      <c r="KO30" s="15"/>
      <c r="KP30" s="15"/>
      <c r="KQ30" s="15"/>
      <c r="KR30" s="15"/>
      <c r="KS30" s="15"/>
      <c r="KT30" s="15"/>
      <c r="KU30" s="15"/>
      <c r="KV30" s="15"/>
      <c r="KW30" s="15"/>
      <c r="KX30" s="15"/>
      <c r="KY30" s="15"/>
      <c r="KZ30" s="15"/>
      <c r="LA30" s="15"/>
      <c r="LB30" s="15"/>
      <c r="LC30" s="15"/>
      <c r="LD30" s="15"/>
      <c r="LE30" s="15"/>
      <c r="LF30" s="15"/>
      <c r="LG30" s="15"/>
      <c r="LH30" s="15"/>
      <c r="LI30" s="15"/>
      <c r="LJ30" s="15"/>
      <c r="LK30" s="15"/>
      <c r="LL30" s="15"/>
      <c r="LM30" s="15"/>
      <c r="LN30" s="15"/>
      <c r="LO30" s="15"/>
      <c r="LP30" s="15"/>
      <c r="LQ30" s="15"/>
      <c r="LR30" s="15"/>
      <c r="LS30" s="15"/>
      <c r="LT30" s="15"/>
      <c r="LU30" s="15"/>
      <c r="LV30" s="15"/>
      <c r="LW30" s="15"/>
      <c r="LX30" s="15"/>
      <c r="LY30" s="15"/>
      <c r="LZ30" s="15"/>
      <c r="MA30" s="15"/>
      <c r="MB30" s="15"/>
      <c r="MC30" s="15"/>
      <c r="MD30" s="15"/>
      <c r="ME30" s="15"/>
      <c r="MF30" s="15"/>
      <c r="MG30" s="15"/>
      <c r="MH30" s="15"/>
      <c r="MI30" s="15"/>
      <c r="MJ30" s="15"/>
      <c r="MK30" s="15"/>
      <c r="ML30" s="15"/>
      <c r="MM30" s="15"/>
      <c r="MN30" s="15"/>
      <c r="MO30" s="15"/>
      <c r="MP30" s="15"/>
      <c r="MQ30" s="15"/>
      <c r="MR30" s="15"/>
      <c r="MS30" s="15"/>
      <c r="MT30" s="15"/>
      <c r="MU30" s="15"/>
      <c r="MV30" s="15"/>
      <c r="MW30" s="15"/>
      <c r="MX30" s="15"/>
      <c r="MY30" s="15"/>
      <c r="MZ30" s="15"/>
      <c r="NA30" s="15"/>
      <c r="NB30" s="15"/>
      <c r="NC30" s="15"/>
      <c r="ND30" s="15"/>
      <c r="NE30" s="15"/>
      <c r="NF30" s="15"/>
      <c r="NG30" s="15"/>
      <c r="NH30" s="15"/>
      <c r="NI30" s="15"/>
      <c r="NJ30" s="15"/>
      <c r="NK30" s="15"/>
      <c r="NL30" s="15"/>
      <c r="NM30" s="15"/>
      <c r="NN30" s="15"/>
      <c r="NO30" s="15"/>
      <c r="NP30" s="15"/>
      <c r="NQ30" s="15"/>
      <c r="NR30" s="15"/>
      <c r="NS30" s="15"/>
      <c r="NT30" s="15"/>
      <c r="NU30" s="15"/>
      <c r="NV30" s="15"/>
      <c r="NW30" s="15"/>
      <c r="NX30" s="15"/>
      <c r="NY30" s="15"/>
      <c r="NZ30" s="15"/>
      <c r="OA30" s="15"/>
      <c r="OB30" s="15"/>
      <c r="OC30" s="15"/>
      <c r="OD30" s="15"/>
      <c r="OE30" s="15"/>
      <c r="OF30" s="15"/>
      <c r="OG30" s="15"/>
      <c r="OH30" s="15"/>
      <c r="OI30" s="15"/>
      <c r="OJ30" s="15"/>
      <c r="OK30" s="15"/>
      <c r="OL30" s="15"/>
      <c r="OM30" s="15"/>
      <c r="ON30" s="15"/>
      <c r="OO30" s="15"/>
      <c r="OP30" s="15"/>
      <c r="OQ30" s="15"/>
      <c r="OR30" s="15"/>
      <c r="OS30" s="15"/>
      <c r="OT30" s="15"/>
      <c r="OU30" s="15"/>
      <c r="OV30" s="15"/>
      <c r="OW30" s="15"/>
      <c r="OX30" s="15"/>
      <c r="OY30" s="15"/>
      <c r="OZ30" s="15"/>
      <c r="PA30" s="15"/>
      <c r="PB30" s="15"/>
      <c r="PC30" s="15"/>
      <c r="PD30" s="15"/>
      <c r="PE30" s="15"/>
      <c r="PF30" s="15"/>
      <c r="PG30" s="15"/>
      <c r="PH30" s="15"/>
      <c r="PI30" s="15"/>
      <c r="PJ30" s="15"/>
      <c r="PK30" s="15"/>
      <c r="PL30" s="15"/>
      <c r="PM30" s="15"/>
      <c r="PN30" s="15"/>
      <c r="PO30" s="15"/>
      <c r="PP30" s="15"/>
      <c r="PQ30" s="15"/>
      <c r="PR30" s="15"/>
      <c r="PS30" s="15"/>
      <c r="PT30" s="15"/>
      <c r="PU30" s="15"/>
      <c r="PV30" s="15"/>
      <c r="PW30" s="15"/>
      <c r="PX30" s="15"/>
      <c r="PY30" s="15"/>
      <c r="PZ30" s="15"/>
      <c r="QA30" s="15"/>
      <c r="QB30" s="15"/>
      <c r="QC30" s="15"/>
      <c r="QD30" s="15"/>
      <c r="QE30" s="15"/>
      <c r="QF30" s="15"/>
      <c r="QG30" s="15"/>
      <c r="QH30" s="15"/>
      <c r="QI30" s="15"/>
      <c r="QJ30" s="15"/>
      <c r="QK30" s="15"/>
      <c r="QL30" s="15"/>
      <c r="QM30" s="15"/>
      <c r="QN30" s="15"/>
      <c r="QO30" s="15"/>
      <c r="QP30" s="15"/>
      <c r="QQ30" s="15"/>
      <c r="QR30" s="15"/>
      <c r="QS30" s="15"/>
      <c r="QT30" s="15"/>
      <c r="QU30" s="15"/>
      <c r="QV30" s="15"/>
      <c r="QW30" s="15"/>
      <c r="QX30" s="15"/>
      <c r="QY30" s="15"/>
      <c r="QZ30" s="15"/>
      <c r="RA30" s="15"/>
      <c r="RB30" s="15"/>
      <c r="RC30" s="15"/>
      <c r="RD30" s="15"/>
      <c r="RE30" s="15"/>
      <c r="RF30" s="15"/>
      <c r="RG30" s="15"/>
      <c r="RH30" s="15"/>
      <c r="RI30" s="15"/>
      <c r="RJ30" s="15"/>
      <c r="RK30" s="15"/>
      <c r="RL30" s="15"/>
      <c r="RM30" s="15"/>
      <c r="RN30" s="15"/>
      <c r="RO30" s="15"/>
      <c r="RP30" s="15"/>
      <c r="RQ30" s="15"/>
      <c r="RR30" s="15"/>
      <c r="RS30" s="15"/>
      <c r="RT30" s="15"/>
      <c r="RU30" s="15"/>
      <c r="RV30" s="15"/>
      <c r="RW30" s="15"/>
      <c r="RX30" s="15"/>
      <c r="RY30" s="15"/>
      <c r="RZ30" s="15"/>
      <c r="SA30" s="15"/>
      <c r="SB30" s="15"/>
      <c r="SC30" s="15"/>
      <c r="SD30" s="15"/>
      <c r="SE30" s="15"/>
      <c r="SF30" s="15"/>
      <c r="SG30" s="15"/>
      <c r="SH30" s="15"/>
      <c r="SI30" s="15"/>
      <c r="SJ30" s="15"/>
      <c r="SK30" s="15"/>
      <c r="SL30" s="15"/>
      <c r="SM30" s="15"/>
      <c r="SN30" s="15"/>
      <c r="SO30" s="15"/>
      <c r="SP30" s="15"/>
      <c r="SQ30" s="15"/>
      <c r="SR30" s="15"/>
      <c r="SS30" s="15"/>
      <c r="ST30" s="15"/>
      <c r="SU30" s="15"/>
      <c r="SV30" s="15"/>
      <c r="SW30" s="15"/>
      <c r="SX30" s="15"/>
      <c r="SY30" s="15"/>
      <c r="SZ30" s="15"/>
      <c r="TA30" s="15"/>
      <c r="TB30" s="15"/>
      <c r="TC30" s="15"/>
      <c r="TD30" s="15"/>
      <c r="TE30" s="15"/>
      <c r="TF30" s="15"/>
      <c r="TG30" s="15"/>
      <c r="TH30" s="15"/>
      <c r="TI30" s="15"/>
      <c r="TJ30" s="15"/>
      <c r="TK30" s="15"/>
      <c r="TL30" s="15"/>
      <c r="TM30" s="15"/>
      <c r="TN30" s="15"/>
      <c r="TO30" s="15"/>
      <c r="TP30" s="15"/>
      <c r="TQ30" s="15"/>
      <c r="TR30" s="15"/>
      <c r="TS30" s="15"/>
      <c r="TT30" s="15"/>
      <c r="TU30" s="15"/>
      <c r="TV30" s="15"/>
      <c r="TW30" s="15"/>
      <c r="TX30" s="15"/>
      <c r="TY30" s="15"/>
      <c r="TZ30" s="15"/>
      <c r="UA30" s="15"/>
      <c r="UB30" s="15"/>
      <c r="UC30" s="15"/>
      <c r="UD30" s="15"/>
      <c r="UE30" s="15"/>
      <c r="UF30" s="15"/>
      <c r="UG30" s="15"/>
      <c r="UH30" s="15"/>
      <c r="UI30" s="15"/>
      <c r="UJ30" s="15"/>
      <c r="UK30" s="15"/>
      <c r="UL30" s="15"/>
      <c r="UM30" s="15"/>
      <c r="UN30" s="15"/>
      <c r="UO30" s="15"/>
      <c r="UP30" s="15"/>
      <c r="UQ30" s="15"/>
      <c r="UR30" s="15"/>
      <c r="US30" s="15"/>
      <c r="UT30" s="15"/>
      <c r="UU30" s="15"/>
      <c r="UV30" s="15"/>
      <c r="UW30" s="15"/>
      <c r="UX30" s="15"/>
      <c r="UY30" s="15"/>
      <c r="UZ30" s="15"/>
      <c r="VA30" s="15"/>
      <c r="VB30" s="15"/>
      <c r="VC30" s="15"/>
      <c r="VD30" s="15"/>
      <c r="VE30" s="15"/>
      <c r="VF30" s="15"/>
      <c r="VG30" s="15"/>
      <c r="VH30" s="15"/>
      <c r="VI30" s="15"/>
      <c r="VJ30" s="15"/>
      <c r="VK30" s="15"/>
      <c r="VL30" s="15"/>
      <c r="VM30" s="15"/>
      <c r="VN30" s="15"/>
      <c r="VO30" s="15"/>
      <c r="VP30" s="15"/>
      <c r="VQ30" s="15"/>
      <c r="VR30" s="15"/>
      <c r="VS30" s="15"/>
      <c r="VT30" s="15"/>
      <c r="VU30" s="15"/>
      <c r="VV30" s="15"/>
      <c r="VW30" s="15"/>
      <c r="VX30" s="15"/>
      <c r="VY30" s="15"/>
      <c r="VZ30" s="15"/>
      <c r="WA30" s="15"/>
      <c r="WB30" s="15"/>
      <c r="WC30" s="15"/>
      <c r="WD30" s="15"/>
      <c r="WE30" s="15"/>
      <c r="WF30" s="15"/>
      <c r="WG30" s="15"/>
      <c r="WH30" s="15"/>
      <c r="WI30" s="15"/>
      <c r="WJ30" s="15"/>
      <c r="WK30" s="15"/>
      <c r="WL30" s="15"/>
      <c r="WM30" s="15"/>
      <c r="WN30" s="15"/>
      <c r="WO30" s="15"/>
      <c r="WP30" s="15"/>
      <c r="WQ30" s="15"/>
      <c r="WR30" s="15"/>
      <c r="WS30" s="15"/>
      <c r="WT30" s="15"/>
      <c r="WU30" s="15"/>
      <c r="WV30" s="15"/>
      <c r="WW30" s="15"/>
      <c r="WX30" s="15"/>
      <c r="WY30" s="15"/>
      <c r="WZ30" s="15"/>
      <c r="XA30" s="15"/>
      <c r="XB30" s="15"/>
      <c r="XC30" s="15"/>
      <c r="XD30" s="15"/>
      <c r="XE30" s="15"/>
      <c r="XF30" s="15"/>
      <c r="XG30" s="15"/>
      <c r="XH30" s="15"/>
      <c r="XI30" s="15"/>
      <c r="XJ30" s="15"/>
      <c r="XK30" s="15"/>
      <c r="XL30" s="15"/>
      <c r="XM30" s="15"/>
      <c r="XN30" s="15"/>
      <c r="XO30" s="15"/>
      <c r="XP30" s="15"/>
      <c r="XQ30" s="15"/>
      <c r="XR30" s="15"/>
      <c r="XS30" s="15"/>
      <c r="XT30" s="15"/>
      <c r="XU30" s="15"/>
      <c r="XV30" s="15"/>
      <c r="XW30" s="15"/>
      <c r="XX30" s="15"/>
      <c r="XY30" s="15"/>
      <c r="XZ30" s="15"/>
      <c r="YA30" s="15"/>
      <c r="YB30" s="15"/>
      <c r="YC30" s="15"/>
      <c r="YD30" s="15"/>
      <c r="YE30" s="15"/>
      <c r="YF30" s="15"/>
      <c r="YG30" s="15"/>
      <c r="YH30" s="15"/>
      <c r="YI30" s="15"/>
      <c r="YJ30" s="15"/>
      <c r="YK30" s="15"/>
      <c r="YL30" s="15"/>
      <c r="YM30" s="15"/>
      <c r="YN30" s="15"/>
      <c r="YO30" s="15"/>
      <c r="YP30" s="15"/>
      <c r="YQ30" s="15"/>
      <c r="YR30" s="15"/>
      <c r="YS30" s="15"/>
      <c r="YT30" s="15"/>
      <c r="YU30" s="15"/>
      <c r="YV30" s="15"/>
      <c r="YW30" s="15"/>
      <c r="YX30" s="15"/>
      <c r="YY30" s="15"/>
      <c r="YZ30" s="15"/>
      <c r="ZA30" s="15"/>
      <c r="ZB30" s="15"/>
      <c r="ZC30" s="15"/>
      <c r="ZD30" s="15"/>
      <c r="ZE30" s="15"/>
      <c r="ZF30" s="15"/>
      <c r="ZG30" s="15"/>
      <c r="ZH30" s="15"/>
      <c r="ZI30" s="15"/>
      <c r="ZJ30" s="15"/>
      <c r="ZK30" s="15"/>
      <c r="ZL30" s="15"/>
      <c r="ZM30" s="15"/>
      <c r="ZN30" s="15"/>
      <c r="ZO30" s="15"/>
      <c r="ZP30" s="15"/>
      <c r="ZQ30" s="15"/>
      <c r="ZR30" s="15"/>
      <c r="ZS30" s="15"/>
      <c r="ZT30" s="15"/>
      <c r="ZU30" s="15"/>
      <c r="ZV30" s="15"/>
      <c r="ZW30" s="15"/>
      <c r="ZX30" s="15"/>
      <c r="ZY30" s="15"/>
      <c r="ZZ30" s="15"/>
      <c r="AAA30" s="15"/>
      <c r="AAB30" s="15"/>
      <c r="AAC30" s="15"/>
      <c r="AAD30" s="15"/>
      <c r="AAE30" s="15"/>
      <c r="AAF30" s="15"/>
      <c r="AAG30" s="15"/>
      <c r="AAH30" s="15"/>
      <c r="AAI30" s="15"/>
      <c r="AAJ30" s="15"/>
      <c r="AAK30" s="15"/>
      <c r="AAL30" s="15"/>
      <c r="AAM30" s="15"/>
      <c r="AAN30" s="15"/>
      <c r="AAO30" s="15"/>
      <c r="AAP30" s="15"/>
      <c r="AAQ30" s="15"/>
      <c r="AAR30" s="15"/>
      <c r="AAS30" s="15"/>
      <c r="AAT30" s="15"/>
      <c r="AAU30" s="15"/>
      <c r="AAV30" s="15"/>
      <c r="AAW30" s="15"/>
      <c r="AAX30" s="15"/>
      <c r="AAY30" s="15"/>
      <c r="AAZ30" s="15"/>
      <c r="ABA30" s="15"/>
      <c r="ABB30" s="15"/>
      <c r="ABC30" s="15"/>
      <c r="ABD30" s="15"/>
      <c r="ABE30" s="15"/>
      <c r="ABF30" s="15"/>
      <c r="ABG30" s="15"/>
      <c r="ABH30" s="15"/>
      <c r="ABI30" s="15"/>
      <c r="ABJ30" s="15"/>
      <c r="ABK30" s="15"/>
      <c r="ABL30" s="15"/>
      <c r="ABM30" s="15"/>
      <c r="ABN30" s="15"/>
      <c r="ABO30" s="15"/>
      <c r="ABP30" s="15"/>
      <c r="ABQ30" s="15"/>
      <c r="ABR30" s="15"/>
      <c r="ABS30" s="15"/>
      <c r="ABT30" s="15"/>
      <c r="ABU30" s="15"/>
      <c r="ABV30" s="15"/>
      <c r="ABW30" s="15"/>
      <c r="ABX30" s="15"/>
      <c r="ABY30" s="15"/>
      <c r="ABZ30" s="15"/>
      <c r="ACA30" s="15"/>
      <c r="ACB30" s="15"/>
      <c r="ACC30" s="15"/>
      <c r="ACD30" s="15"/>
      <c r="ACE30" s="15"/>
      <c r="ACF30" s="15"/>
      <c r="ACG30" s="15"/>
      <c r="ACH30" s="15"/>
      <c r="ACI30" s="15"/>
      <c r="ACJ30" s="15"/>
      <c r="ACK30" s="15"/>
      <c r="ACL30" s="15"/>
      <c r="ACM30" s="15"/>
      <c r="ACN30" s="15"/>
      <c r="ACO30" s="15"/>
      <c r="ACP30" s="15"/>
      <c r="ACQ30" s="15"/>
      <c r="ACR30" s="15"/>
      <c r="ACS30" s="15"/>
      <c r="ACT30" s="15"/>
      <c r="ACU30" s="15"/>
      <c r="ACV30" s="15"/>
      <c r="ACW30" s="15"/>
      <c r="ACX30" s="15"/>
      <c r="ACY30" s="15"/>
      <c r="ACZ30" s="15"/>
      <c r="ADA30" s="15"/>
      <c r="ADB30" s="15"/>
      <c r="ADC30" s="15"/>
      <c r="ADD30" s="15"/>
      <c r="ADE30" s="15"/>
      <c r="ADF30" s="15"/>
      <c r="ADG30" s="15"/>
      <c r="ADH30" s="15"/>
      <c r="ADI30" s="15"/>
      <c r="ADJ30" s="15"/>
      <c r="ADK30" s="15"/>
      <c r="ADL30" s="15"/>
      <c r="ADM30" s="15"/>
      <c r="ADN30" s="15"/>
      <c r="ADO30" s="15"/>
      <c r="ADP30" s="15"/>
      <c r="ADQ30" s="15"/>
      <c r="ADR30" s="15"/>
      <c r="ADS30" s="15"/>
      <c r="ADT30" s="15"/>
      <c r="ADU30" s="15"/>
      <c r="ADV30" s="15"/>
      <c r="ADW30" s="15"/>
      <c r="ADX30" s="15"/>
      <c r="ADY30" s="15"/>
      <c r="ADZ30" s="15"/>
      <c r="AEA30" s="15"/>
      <c r="AEB30" s="15"/>
      <c r="AEC30" s="15"/>
      <c r="AED30" s="15"/>
      <c r="AEE30" s="15"/>
      <c r="AEF30" s="15"/>
      <c r="AEG30" s="15"/>
      <c r="AEH30" s="15"/>
      <c r="AEI30" s="15"/>
      <c r="AEJ30" s="15"/>
      <c r="AEK30" s="15"/>
      <c r="AEL30" s="15"/>
      <c r="AEM30" s="15"/>
      <c r="AEN30" s="15"/>
      <c r="AEO30" s="15"/>
      <c r="AEP30" s="15"/>
      <c r="AEQ30" s="15"/>
      <c r="AER30" s="15"/>
      <c r="AES30" s="15"/>
      <c r="AET30" s="15"/>
      <c r="AEU30" s="15"/>
      <c r="AEV30" s="15"/>
      <c r="AEW30" s="15"/>
      <c r="AEX30" s="15"/>
      <c r="AEY30" s="15"/>
      <c r="AEZ30" s="15"/>
      <c r="AFA30" s="15"/>
      <c r="AFB30" s="15"/>
      <c r="AFC30" s="15"/>
      <c r="AFD30" s="15"/>
      <c r="AFE30" s="15"/>
      <c r="AFF30" s="15"/>
      <c r="AFG30" s="15"/>
      <c r="AFH30" s="15"/>
      <c r="AFI30" s="15"/>
      <c r="AFJ30" s="15"/>
      <c r="AFK30" s="15"/>
      <c r="AFL30" s="15"/>
      <c r="AFM30" s="15"/>
      <c r="AFN30" s="15"/>
      <c r="AFO30" s="15"/>
      <c r="AFP30" s="15"/>
      <c r="AFQ30" s="15"/>
      <c r="AFR30" s="15"/>
      <c r="AFS30" s="15"/>
      <c r="AFT30" s="15"/>
      <c r="AFU30" s="15"/>
      <c r="AFV30" s="15"/>
      <c r="AFW30" s="15"/>
      <c r="AFX30" s="15"/>
      <c r="AFY30" s="15"/>
      <c r="AFZ30" s="15"/>
      <c r="AGA30" s="15"/>
      <c r="AGB30" s="15"/>
      <c r="AGC30" s="15"/>
      <c r="AGD30" s="15"/>
      <c r="AGE30" s="15"/>
      <c r="AGF30" s="15"/>
      <c r="AGG30" s="15"/>
      <c r="AGH30" s="15"/>
      <c r="AGI30" s="15"/>
      <c r="AGJ30" s="15"/>
      <c r="AGK30" s="15"/>
      <c r="AGL30" s="15"/>
      <c r="AGM30" s="15"/>
      <c r="AGN30" s="15"/>
      <c r="AGO30" s="15"/>
      <c r="AGP30" s="15"/>
      <c r="AGQ30" s="15"/>
      <c r="AGR30" s="15"/>
      <c r="AGS30" s="15"/>
      <c r="AGT30" s="15"/>
      <c r="AGU30" s="15"/>
      <c r="AGV30" s="15"/>
      <c r="AGW30" s="15"/>
      <c r="AGX30" s="15"/>
      <c r="AGY30" s="15"/>
      <c r="AGZ30" s="15"/>
      <c r="AHA30" s="15"/>
      <c r="AHB30" s="15"/>
      <c r="AHC30" s="15"/>
      <c r="AHD30" s="15"/>
      <c r="AHE30" s="15"/>
      <c r="AHF30" s="15"/>
      <c r="AHG30" s="15"/>
      <c r="AHH30" s="15"/>
      <c r="AHI30" s="15"/>
      <c r="AHJ30" s="15"/>
      <c r="AHK30" s="15"/>
      <c r="AHL30" s="15"/>
      <c r="AHM30" s="15"/>
      <c r="AHN30" s="15"/>
      <c r="AHO30" s="15"/>
      <c r="AHP30" s="15"/>
      <c r="AHQ30" s="15"/>
      <c r="AHR30" s="15"/>
      <c r="AHS30" s="15"/>
      <c r="AHT30" s="15"/>
      <c r="AHU30" s="15"/>
      <c r="AHV30" s="15"/>
      <c r="AHW30" s="15"/>
      <c r="AHX30" s="15"/>
      <c r="AHY30" s="15"/>
      <c r="AHZ30" s="15"/>
      <c r="AIA30" s="15"/>
      <c r="AIB30" s="15"/>
      <c r="AIC30" s="15"/>
      <c r="AID30" s="15"/>
      <c r="AIE30" s="15"/>
      <c r="AIF30" s="15"/>
      <c r="AIG30" s="15"/>
      <c r="AIH30" s="15"/>
      <c r="AII30" s="15"/>
      <c r="AIJ30" s="15"/>
      <c r="AIK30" s="15"/>
      <c r="AIL30" s="15"/>
      <c r="AIM30" s="15"/>
      <c r="AIN30" s="15"/>
      <c r="AIO30" s="15"/>
      <c r="AIP30" s="15"/>
      <c r="AIQ30" s="15"/>
      <c r="AIR30" s="15"/>
      <c r="AIS30" s="15"/>
      <c r="AIT30" s="15"/>
      <c r="AIU30" s="15"/>
      <c r="AIV30" s="15"/>
      <c r="AIW30" s="15"/>
      <c r="AIX30" s="15"/>
      <c r="AIY30" s="15"/>
      <c r="AIZ30" s="15"/>
      <c r="AJA30" s="15"/>
      <c r="AJB30" s="15"/>
      <c r="AJC30" s="15"/>
      <c r="AJD30" s="15"/>
      <c r="AJE30" s="15"/>
      <c r="AJF30" s="15"/>
      <c r="AJG30" s="15"/>
      <c r="AJH30" s="15"/>
      <c r="AJI30" s="15"/>
      <c r="AJJ30" s="15"/>
      <c r="AJK30" s="15"/>
      <c r="AJL30" s="15"/>
      <c r="AJM30" s="15"/>
      <c r="AJN30" s="15"/>
      <c r="AJO30" s="15"/>
      <c r="AJP30" s="15"/>
      <c r="AJQ30" s="15"/>
      <c r="AJR30" s="15"/>
      <c r="AJS30" s="15"/>
      <c r="AJT30" s="15"/>
      <c r="AJU30" s="15"/>
      <c r="AJV30" s="15"/>
      <c r="AJW30" s="15"/>
      <c r="AJX30" s="15"/>
      <c r="AJY30" s="15"/>
      <c r="AJZ30" s="15"/>
      <c r="AKA30" s="15"/>
      <c r="AKB30" s="15"/>
      <c r="AKC30" s="15"/>
      <c r="AKD30" s="15"/>
      <c r="AKE30" s="15"/>
      <c r="AKF30" s="15"/>
      <c r="AKG30" s="15"/>
      <c r="AKH30" s="15"/>
      <c r="AKI30" s="15"/>
      <c r="AKJ30" s="15"/>
      <c r="AKK30" s="15"/>
      <c r="AKL30" s="15"/>
      <c r="AKM30" s="15"/>
      <c r="AKN30" s="15"/>
      <c r="AKO30" s="15"/>
      <c r="AKP30" s="15"/>
      <c r="AKQ30" s="15"/>
      <c r="AKR30" s="15"/>
      <c r="AKS30" s="15"/>
      <c r="AKT30" s="15"/>
      <c r="AKU30" s="15"/>
      <c r="AKV30" s="15"/>
      <c r="AKW30" s="15"/>
      <c r="AKX30" s="15"/>
      <c r="AKY30" s="15"/>
      <c r="AKZ30" s="15"/>
      <c r="ALA30" s="15"/>
      <c r="ALB30" s="15"/>
      <c r="ALC30" s="15"/>
      <c r="ALD30" s="15"/>
      <c r="ALE30" s="15"/>
      <c r="ALF30" s="15"/>
      <c r="ALG30" s="15"/>
      <c r="ALH30" s="15"/>
      <c r="ALI30" s="15"/>
      <c r="ALJ30" s="15"/>
      <c r="ALK30" s="15"/>
      <c r="ALL30" s="15"/>
      <c r="ALM30" s="15"/>
      <c r="ALN30" s="15"/>
      <c r="ALO30" s="15"/>
      <c r="ALP30" s="15"/>
      <c r="ALQ30" s="15"/>
      <c r="ALR30" s="15"/>
      <c r="ALS30" s="15"/>
      <c r="ALT30" s="15"/>
      <c r="ALU30" s="15"/>
      <c r="ALV30" s="15"/>
      <c r="ALW30" s="15"/>
      <c r="ALX30" s="15"/>
      <c r="ALY30" s="15"/>
      <c r="ALZ30" s="15"/>
      <c r="AMA30" s="15"/>
      <c r="AMB30" s="15"/>
      <c r="AMC30" s="15"/>
      <c r="AMD30" s="15"/>
      <c r="AME30" s="15"/>
      <c r="AMF30" s="15"/>
      <c r="AMG30" s="15"/>
      <c r="AMH30" s="15"/>
      <c r="AMI30" s="15"/>
      <c r="AMJ30" s="15"/>
      <c r="AMK30" s="15"/>
      <c r="AML30" s="15"/>
      <c r="AMM30" s="15"/>
      <c r="AMN30" s="15"/>
      <c r="AMO30" s="15"/>
      <c r="AMP30" s="15"/>
      <c r="AMQ30" s="15"/>
      <c r="AMR30" s="15"/>
      <c r="AMS30" s="15"/>
      <c r="AMT30" s="15"/>
      <c r="AMU30" s="15"/>
      <c r="AMV30" s="15"/>
      <c r="AMW30" s="15"/>
      <c r="AMX30" s="15"/>
      <c r="AMY30" s="15"/>
      <c r="AMZ30" s="15"/>
      <c r="ANA30" s="15"/>
      <c r="ANB30" s="15"/>
      <c r="ANC30" s="15"/>
      <c r="AND30" s="15"/>
      <c r="ANE30" s="15"/>
      <c r="ANF30" s="15"/>
      <c r="ANG30" s="15"/>
      <c r="ANH30" s="15"/>
      <c r="ANI30" s="15"/>
      <c r="ANJ30" s="15"/>
      <c r="ANK30" s="15"/>
      <c r="ANL30" s="15"/>
      <c r="ANM30" s="15"/>
      <c r="ANN30" s="15"/>
      <c r="ANO30" s="15"/>
      <c r="ANP30" s="15"/>
      <c r="ANQ30" s="15"/>
      <c r="ANR30" s="15"/>
      <c r="ANS30" s="15"/>
      <c r="ANT30" s="15"/>
      <c r="ANU30" s="15"/>
      <c r="ANV30" s="15"/>
      <c r="ANW30" s="15"/>
      <c r="ANX30" s="15"/>
      <c r="ANY30" s="15"/>
      <c r="ANZ30" s="15"/>
      <c r="AOA30" s="15"/>
      <c r="AOB30" s="15"/>
      <c r="AOC30" s="15"/>
      <c r="AOD30" s="15"/>
      <c r="AOE30" s="15"/>
      <c r="AOF30" s="15"/>
      <c r="AOG30" s="15"/>
      <c r="AOH30" s="15"/>
      <c r="AOI30" s="15"/>
      <c r="AOJ30" s="15"/>
      <c r="AOK30" s="15"/>
      <c r="AOL30" s="15"/>
      <c r="AOM30" s="15"/>
      <c r="AON30" s="15"/>
      <c r="AOO30" s="15"/>
      <c r="AOP30" s="15"/>
      <c r="AOQ30" s="15"/>
      <c r="AOR30" s="15"/>
      <c r="AOS30" s="15"/>
      <c r="AOT30" s="15"/>
      <c r="AOU30" s="15"/>
      <c r="AOV30" s="15"/>
      <c r="AOW30" s="15"/>
      <c r="AOX30" s="15"/>
      <c r="AOY30" s="15"/>
      <c r="AOZ30" s="15"/>
      <c r="APA30" s="15"/>
      <c r="APB30" s="15"/>
      <c r="APC30" s="15"/>
      <c r="APD30" s="15"/>
      <c r="APE30" s="15"/>
      <c r="APF30" s="15"/>
      <c r="APG30" s="15"/>
      <c r="APH30" s="15"/>
      <c r="API30" s="15"/>
      <c r="APJ30" s="15"/>
      <c r="APK30" s="15"/>
      <c r="APL30" s="15"/>
      <c r="APM30" s="15"/>
      <c r="APN30" s="15"/>
      <c r="APO30" s="15"/>
      <c r="APP30" s="15"/>
      <c r="APQ30" s="15"/>
      <c r="APR30" s="15"/>
      <c r="APS30" s="15"/>
      <c r="APT30" s="15"/>
      <c r="APU30" s="15"/>
      <c r="APV30" s="15"/>
      <c r="APW30" s="15"/>
      <c r="APX30" s="15"/>
      <c r="APY30" s="15"/>
      <c r="APZ30" s="15"/>
      <c r="AQA30" s="15"/>
      <c r="AQB30" s="15"/>
      <c r="AQC30" s="15"/>
      <c r="AQD30" s="15"/>
      <c r="AQE30" s="15"/>
      <c r="AQF30" s="15"/>
      <c r="AQG30" s="15"/>
      <c r="AQH30" s="15"/>
      <c r="AQI30" s="15"/>
      <c r="AQJ30" s="15"/>
      <c r="AQK30" s="15"/>
      <c r="AQL30" s="15"/>
      <c r="AQM30" s="15"/>
      <c r="AQN30" s="15"/>
      <c r="AQO30" s="15"/>
      <c r="AQP30" s="15"/>
      <c r="AQQ30" s="15"/>
      <c r="AQR30" s="15"/>
      <c r="AQS30" s="15"/>
      <c r="AQT30" s="15"/>
      <c r="AQU30" s="15"/>
      <c r="AQV30" s="15"/>
      <c r="AQW30" s="15"/>
      <c r="AQX30" s="15"/>
      <c r="AQY30" s="15"/>
      <c r="AQZ30" s="15"/>
      <c r="ARA30" s="15"/>
      <c r="ARB30" s="15"/>
      <c r="ARC30" s="15"/>
      <c r="ARD30" s="15"/>
      <c r="ARE30" s="15"/>
      <c r="ARF30" s="15"/>
      <c r="ARG30" s="15"/>
      <c r="ARH30" s="15"/>
      <c r="ARI30" s="15"/>
      <c r="ARJ30" s="15"/>
      <c r="ARK30" s="15"/>
      <c r="ARL30" s="15"/>
      <c r="ARM30" s="15"/>
      <c r="ARN30" s="15"/>
      <c r="ARO30" s="15"/>
      <c r="ARP30" s="15"/>
      <c r="ARQ30" s="15"/>
      <c r="ARR30" s="15"/>
      <c r="ARS30" s="15"/>
      <c r="ART30" s="15"/>
      <c r="ARU30" s="15"/>
      <c r="ARV30" s="15"/>
      <c r="ARW30" s="15"/>
      <c r="ARX30" s="15"/>
      <c r="ARY30" s="15"/>
      <c r="ARZ30" s="15"/>
      <c r="ASA30" s="15"/>
      <c r="ASB30" s="15"/>
      <c r="ASC30" s="15"/>
      <c r="ASD30" s="15"/>
      <c r="ASE30" s="15"/>
      <c r="ASF30" s="15"/>
      <c r="ASG30" s="15"/>
      <c r="ASH30" s="15"/>
      <c r="ASI30" s="15"/>
      <c r="ASJ30" s="15"/>
      <c r="ASK30" s="15"/>
      <c r="ASL30" s="15"/>
      <c r="ASM30" s="15"/>
      <c r="ASN30" s="15"/>
      <c r="ASO30" s="15"/>
      <c r="ASP30" s="15"/>
      <c r="ASQ30" s="15"/>
      <c r="ASR30" s="15"/>
      <c r="ASS30" s="15"/>
      <c r="AST30" s="15"/>
      <c r="ASU30" s="15"/>
      <c r="ASV30" s="15"/>
      <c r="ASW30" s="15"/>
      <c r="ASX30" s="15"/>
      <c r="ASY30" s="15"/>
      <c r="ASZ30" s="15"/>
      <c r="ATA30" s="15"/>
      <c r="ATB30" s="15"/>
      <c r="ATC30" s="15"/>
      <c r="ATD30" s="15"/>
      <c r="ATE30" s="15"/>
      <c r="ATF30" s="15"/>
      <c r="ATG30" s="15"/>
      <c r="ATH30" s="15"/>
      <c r="ATI30" s="15"/>
      <c r="ATJ30" s="15"/>
      <c r="ATK30" s="15"/>
      <c r="ATL30" s="15"/>
      <c r="ATM30" s="15"/>
      <c r="ATN30" s="15"/>
      <c r="ATO30" s="15"/>
      <c r="ATP30" s="15"/>
      <c r="ATQ30" s="15"/>
      <c r="ATR30" s="15"/>
      <c r="ATS30" s="15"/>
      <c r="ATT30" s="15"/>
      <c r="ATU30" s="15"/>
      <c r="ATV30" s="15"/>
      <c r="ATW30" s="15"/>
      <c r="ATX30" s="15"/>
      <c r="ATY30" s="15"/>
      <c r="ATZ30" s="15"/>
      <c r="AUA30" s="15"/>
      <c r="AUB30" s="15"/>
      <c r="AUC30" s="15"/>
      <c r="AUD30" s="15"/>
      <c r="AUE30" s="15"/>
      <c r="AUF30" s="15"/>
      <c r="AUG30" s="15"/>
      <c r="AUH30" s="15"/>
      <c r="AUI30" s="15"/>
      <c r="AUJ30" s="15"/>
      <c r="AUK30" s="15"/>
      <c r="AUL30" s="15"/>
      <c r="AUM30" s="15"/>
      <c r="AUN30" s="15"/>
      <c r="AUO30" s="15"/>
      <c r="AUP30" s="15"/>
      <c r="AUQ30" s="15"/>
      <c r="AUR30" s="15"/>
      <c r="AUS30" s="15"/>
      <c r="AUT30" s="15"/>
      <c r="AUU30" s="15"/>
      <c r="AUV30" s="15"/>
      <c r="AUW30" s="15"/>
      <c r="AUX30" s="15"/>
      <c r="AUY30" s="15"/>
      <c r="AUZ30" s="15"/>
      <c r="AVA30" s="15"/>
      <c r="AVB30" s="15"/>
      <c r="AVC30" s="15"/>
      <c r="AVD30" s="15"/>
      <c r="AVE30" s="15"/>
      <c r="AVF30" s="15"/>
      <c r="AVG30" s="15"/>
      <c r="AVH30" s="15"/>
      <c r="AVI30" s="15"/>
      <c r="AVJ30" s="15"/>
      <c r="AVK30" s="15"/>
      <c r="AVL30" s="15"/>
      <c r="AVM30" s="15"/>
      <c r="AVN30" s="15"/>
      <c r="AVO30" s="15"/>
      <c r="AVP30" s="15"/>
      <c r="AVQ30" s="15"/>
      <c r="AVR30" s="15"/>
      <c r="AVS30" s="15"/>
      <c r="AVT30" s="15"/>
      <c r="AVU30" s="15"/>
      <c r="AVV30" s="15"/>
      <c r="AVW30" s="15"/>
      <c r="AVX30" s="15"/>
      <c r="AVY30" s="15"/>
      <c r="AVZ30" s="15"/>
      <c r="AWA30" s="15"/>
      <c r="AWB30" s="15"/>
      <c r="AWC30" s="15"/>
      <c r="AWD30" s="15"/>
      <c r="AWE30" s="15"/>
      <c r="AWF30" s="15"/>
      <c r="AWG30" s="15"/>
      <c r="AWH30" s="15"/>
      <c r="AWI30" s="15"/>
      <c r="AWJ30" s="15"/>
      <c r="AWK30" s="15"/>
      <c r="AWL30" s="15"/>
      <c r="AWM30" s="15"/>
      <c r="AWN30" s="15"/>
      <c r="AWO30" s="15"/>
      <c r="AWP30" s="15"/>
      <c r="AWQ30" s="15"/>
      <c r="AWR30" s="15"/>
      <c r="AWS30" s="15"/>
      <c r="AWT30" s="15"/>
      <c r="AWU30" s="15"/>
      <c r="AWV30" s="15"/>
      <c r="AWW30" s="15"/>
      <c r="AWX30" s="15"/>
      <c r="AWY30" s="15"/>
      <c r="AWZ30" s="15"/>
      <c r="AXA30" s="15"/>
      <c r="AXB30" s="15"/>
      <c r="AXC30" s="15"/>
      <c r="AXD30" s="15"/>
      <c r="AXE30" s="15"/>
      <c r="AXF30" s="15"/>
      <c r="AXG30" s="15"/>
      <c r="AXH30" s="15"/>
      <c r="AXI30" s="15"/>
      <c r="AXJ30" s="15"/>
    </row>
    <row r="31" spans="1:1310" s="138" customFormat="1" ht="37.5" x14ac:dyDescent="0.3">
      <c r="A31" s="136"/>
      <c r="B31" s="92">
        <v>3</v>
      </c>
      <c r="C31" s="90" t="s">
        <v>47</v>
      </c>
      <c r="D31" s="91">
        <v>19956.8</v>
      </c>
      <c r="E31" s="97"/>
      <c r="F31" s="99"/>
      <c r="G31" s="100"/>
      <c r="H31" s="15"/>
      <c r="I31" s="108"/>
      <c r="J31" s="108"/>
      <c r="K31" s="108"/>
      <c r="L31" s="108"/>
      <c r="M31" s="137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08"/>
      <c r="BP31" s="108"/>
      <c r="BQ31" s="108"/>
      <c r="BR31" s="108"/>
      <c r="BS31" s="108"/>
      <c r="BT31" s="108"/>
      <c r="BU31" s="108"/>
      <c r="BV31" s="108"/>
      <c r="BW31" s="108"/>
      <c r="BX31" s="108"/>
      <c r="BY31" s="108"/>
      <c r="BZ31" s="108"/>
      <c r="CA31" s="108"/>
      <c r="CB31" s="108"/>
      <c r="CC31" s="108"/>
      <c r="CD31" s="108"/>
      <c r="CE31" s="108"/>
      <c r="CF31" s="108"/>
      <c r="CG31" s="108"/>
      <c r="CH31" s="108"/>
      <c r="CI31" s="108"/>
      <c r="CJ31" s="108"/>
      <c r="CK31" s="108"/>
      <c r="CL31" s="108"/>
      <c r="CM31" s="108"/>
      <c r="CN31" s="108"/>
      <c r="CO31" s="108"/>
      <c r="CP31" s="108"/>
      <c r="CQ31" s="108"/>
      <c r="CR31" s="108"/>
      <c r="CS31" s="108"/>
      <c r="CT31" s="108"/>
      <c r="CU31" s="108"/>
      <c r="CV31" s="108"/>
      <c r="CW31" s="108"/>
      <c r="CX31" s="108"/>
      <c r="CY31" s="108"/>
      <c r="CZ31" s="108"/>
      <c r="DA31" s="108"/>
      <c r="DB31" s="108"/>
      <c r="DC31" s="108"/>
      <c r="DD31" s="108"/>
      <c r="DE31" s="108"/>
      <c r="DF31" s="108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8"/>
      <c r="EL31" s="108"/>
      <c r="EM31" s="108"/>
      <c r="EN31" s="108"/>
      <c r="EO31" s="108"/>
      <c r="EP31" s="108"/>
      <c r="EQ31" s="108"/>
      <c r="ER31" s="108"/>
      <c r="ES31" s="108"/>
      <c r="ET31" s="108"/>
      <c r="EU31" s="108"/>
      <c r="EV31" s="108"/>
      <c r="EW31" s="108"/>
      <c r="EX31" s="108"/>
      <c r="EY31" s="108"/>
      <c r="EZ31" s="108"/>
      <c r="FA31" s="108"/>
      <c r="FB31" s="108"/>
      <c r="FC31" s="108"/>
      <c r="FD31" s="108"/>
      <c r="FE31" s="108"/>
      <c r="FF31" s="108"/>
      <c r="FG31" s="108"/>
      <c r="FH31" s="108"/>
      <c r="FI31" s="108"/>
      <c r="FJ31" s="108"/>
      <c r="FK31" s="108"/>
      <c r="FL31" s="108"/>
      <c r="FM31" s="108"/>
      <c r="FN31" s="108"/>
      <c r="FO31" s="108"/>
      <c r="FP31" s="108"/>
      <c r="FQ31" s="108"/>
      <c r="FR31" s="108"/>
      <c r="FS31" s="108"/>
      <c r="FT31" s="108"/>
      <c r="FU31" s="108"/>
      <c r="FV31" s="108"/>
      <c r="FW31" s="108"/>
      <c r="FX31" s="108"/>
      <c r="FY31" s="108"/>
      <c r="FZ31" s="108"/>
      <c r="GA31" s="108"/>
      <c r="GB31" s="108"/>
      <c r="GC31" s="108"/>
      <c r="GD31" s="108"/>
      <c r="GE31" s="108"/>
      <c r="GF31" s="108"/>
      <c r="GG31" s="108"/>
      <c r="GH31" s="108"/>
      <c r="GI31" s="108"/>
      <c r="GJ31" s="108"/>
      <c r="GK31" s="108"/>
      <c r="GL31" s="108"/>
      <c r="GM31" s="108"/>
      <c r="GN31" s="108"/>
      <c r="GO31" s="108"/>
      <c r="GP31" s="108"/>
      <c r="GQ31" s="108"/>
      <c r="GR31" s="108"/>
      <c r="GS31" s="108"/>
      <c r="GT31" s="108"/>
      <c r="GU31" s="108"/>
      <c r="GV31" s="108"/>
      <c r="GW31" s="108"/>
      <c r="GX31" s="108"/>
      <c r="GY31" s="108"/>
      <c r="GZ31" s="108"/>
      <c r="HA31" s="108"/>
      <c r="HB31" s="108"/>
      <c r="HC31" s="108"/>
      <c r="HD31" s="108"/>
      <c r="HE31" s="108"/>
      <c r="HF31" s="108"/>
      <c r="HG31" s="108"/>
      <c r="HH31" s="108"/>
      <c r="HI31" s="108"/>
      <c r="HJ31" s="108"/>
      <c r="HK31" s="108"/>
      <c r="HL31" s="108"/>
      <c r="HM31" s="108"/>
      <c r="HN31" s="108"/>
      <c r="HO31" s="108"/>
      <c r="HP31" s="108"/>
      <c r="HQ31" s="108"/>
      <c r="HR31" s="108"/>
      <c r="HS31" s="108"/>
      <c r="HT31" s="108"/>
      <c r="HU31" s="108"/>
      <c r="HV31" s="108"/>
      <c r="HW31" s="108"/>
      <c r="HX31" s="108"/>
      <c r="HY31" s="108"/>
      <c r="HZ31" s="108"/>
      <c r="IA31" s="108"/>
      <c r="IB31" s="108"/>
      <c r="IC31" s="108"/>
      <c r="ID31" s="108"/>
      <c r="IE31" s="108"/>
      <c r="IF31" s="108"/>
      <c r="IG31" s="108"/>
      <c r="IH31" s="108"/>
      <c r="II31" s="108"/>
      <c r="IJ31" s="108"/>
      <c r="IK31" s="108"/>
      <c r="IL31" s="108"/>
      <c r="IM31" s="108"/>
      <c r="IN31" s="108"/>
      <c r="IO31" s="108"/>
      <c r="IP31" s="108"/>
      <c r="IQ31" s="108"/>
      <c r="IR31" s="108"/>
      <c r="IS31" s="108"/>
      <c r="IT31" s="108"/>
      <c r="IU31" s="108"/>
      <c r="IV31" s="108"/>
      <c r="IW31" s="108"/>
      <c r="IX31" s="108"/>
      <c r="IY31" s="108"/>
      <c r="IZ31" s="108"/>
      <c r="JA31" s="108"/>
      <c r="JB31" s="108"/>
      <c r="JC31" s="108"/>
      <c r="JD31" s="108"/>
      <c r="JE31" s="108"/>
      <c r="JF31" s="108"/>
      <c r="JG31" s="108"/>
      <c r="JH31" s="108"/>
      <c r="JI31" s="108"/>
      <c r="JJ31" s="108"/>
      <c r="JK31" s="108"/>
      <c r="JL31" s="108"/>
      <c r="JM31" s="108"/>
      <c r="JN31" s="108"/>
      <c r="JO31" s="108"/>
      <c r="JP31" s="108"/>
      <c r="JQ31" s="108"/>
      <c r="JR31" s="108"/>
      <c r="JS31" s="108"/>
      <c r="JT31" s="108"/>
      <c r="JU31" s="108"/>
      <c r="JV31" s="108"/>
      <c r="JW31" s="108"/>
      <c r="JX31" s="108"/>
      <c r="JY31" s="108"/>
      <c r="JZ31" s="108"/>
      <c r="KA31" s="108"/>
      <c r="KB31" s="108"/>
      <c r="KC31" s="108"/>
      <c r="KD31" s="108"/>
      <c r="KE31" s="108"/>
      <c r="KF31" s="108"/>
      <c r="KG31" s="108"/>
      <c r="KH31" s="108"/>
      <c r="KI31" s="108"/>
      <c r="KJ31" s="108"/>
      <c r="KK31" s="108"/>
      <c r="KL31" s="108"/>
      <c r="KM31" s="108"/>
      <c r="KN31" s="108"/>
      <c r="KO31" s="108"/>
      <c r="KP31" s="108"/>
      <c r="KQ31" s="108"/>
      <c r="KR31" s="108"/>
      <c r="KS31" s="108"/>
      <c r="KT31" s="108"/>
      <c r="KU31" s="108"/>
      <c r="KV31" s="108"/>
      <c r="KW31" s="108"/>
      <c r="KX31" s="108"/>
      <c r="KY31" s="108"/>
      <c r="KZ31" s="108"/>
      <c r="LA31" s="108"/>
      <c r="LB31" s="108"/>
      <c r="LC31" s="108"/>
      <c r="LD31" s="108"/>
      <c r="LE31" s="108"/>
      <c r="LF31" s="108"/>
      <c r="LG31" s="108"/>
      <c r="LH31" s="108"/>
      <c r="LI31" s="108"/>
      <c r="LJ31" s="108"/>
      <c r="LK31" s="108"/>
      <c r="LL31" s="108"/>
      <c r="LM31" s="108"/>
      <c r="LN31" s="108"/>
      <c r="LO31" s="108"/>
      <c r="LP31" s="108"/>
      <c r="LQ31" s="108"/>
      <c r="LR31" s="108"/>
      <c r="LS31" s="108"/>
      <c r="LT31" s="108"/>
      <c r="LU31" s="108"/>
      <c r="LV31" s="108"/>
      <c r="LW31" s="108"/>
      <c r="LX31" s="108"/>
      <c r="LY31" s="108"/>
      <c r="LZ31" s="108"/>
      <c r="MA31" s="108"/>
      <c r="MB31" s="108"/>
      <c r="MC31" s="108"/>
      <c r="MD31" s="108"/>
      <c r="ME31" s="108"/>
      <c r="MF31" s="108"/>
      <c r="MG31" s="108"/>
      <c r="MH31" s="108"/>
      <c r="MI31" s="108"/>
      <c r="MJ31" s="108"/>
      <c r="MK31" s="108"/>
      <c r="ML31" s="108"/>
      <c r="MM31" s="108"/>
      <c r="MN31" s="108"/>
      <c r="MO31" s="108"/>
      <c r="MP31" s="108"/>
      <c r="MQ31" s="108"/>
      <c r="MR31" s="108"/>
      <c r="MS31" s="108"/>
      <c r="MT31" s="108"/>
      <c r="MU31" s="108"/>
      <c r="MV31" s="108"/>
      <c r="MW31" s="108"/>
      <c r="MX31" s="108"/>
      <c r="MY31" s="108"/>
      <c r="MZ31" s="108"/>
      <c r="NA31" s="108"/>
      <c r="NB31" s="108"/>
      <c r="NC31" s="108"/>
      <c r="ND31" s="108"/>
      <c r="NE31" s="108"/>
      <c r="NF31" s="108"/>
      <c r="NG31" s="108"/>
      <c r="NH31" s="108"/>
      <c r="NI31" s="108"/>
      <c r="NJ31" s="108"/>
      <c r="NK31" s="108"/>
      <c r="NL31" s="108"/>
      <c r="NM31" s="108"/>
      <c r="NN31" s="108"/>
      <c r="NO31" s="108"/>
      <c r="NP31" s="108"/>
      <c r="NQ31" s="108"/>
      <c r="NR31" s="108"/>
      <c r="NS31" s="108"/>
      <c r="NT31" s="108"/>
      <c r="NU31" s="108"/>
      <c r="NV31" s="108"/>
      <c r="NW31" s="108"/>
      <c r="NX31" s="108"/>
      <c r="NY31" s="108"/>
      <c r="NZ31" s="108"/>
      <c r="OA31" s="108"/>
      <c r="OB31" s="108"/>
      <c r="OC31" s="108"/>
      <c r="OD31" s="108"/>
      <c r="OE31" s="108"/>
      <c r="OF31" s="108"/>
      <c r="OG31" s="108"/>
      <c r="OH31" s="108"/>
      <c r="OI31" s="108"/>
      <c r="OJ31" s="108"/>
      <c r="OK31" s="108"/>
      <c r="OL31" s="108"/>
      <c r="OM31" s="108"/>
      <c r="ON31" s="108"/>
      <c r="OO31" s="108"/>
      <c r="OP31" s="108"/>
      <c r="OQ31" s="108"/>
      <c r="OR31" s="108"/>
      <c r="OS31" s="108"/>
      <c r="OT31" s="108"/>
      <c r="OU31" s="108"/>
      <c r="OV31" s="108"/>
      <c r="OW31" s="108"/>
      <c r="OX31" s="108"/>
      <c r="OY31" s="108"/>
      <c r="OZ31" s="108"/>
      <c r="PA31" s="108"/>
      <c r="PB31" s="108"/>
      <c r="PC31" s="108"/>
      <c r="PD31" s="108"/>
      <c r="PE31" s="108"/>
      <c r="PF31" s="108"/>
      <c r="PG31" s="108"/>
      <c r="PH31" s="108"/>
      <c r="PI31" s="108"/>
      <c r="PJ31" s="108"/>
      <c r="PK31" s="108"/>
      <c r="PL31" s="108"/>
      <c r="PM31" s="108"/>
      <c r="PN31" s="108"/>
      <c r="PO31" s="108"/>
      <c r="PP31" s="108"/>
      <c r="PQ31" s="108"/>
      <c r="PR31" s="108"/>
      <c r="PS31" s="108"/>
      <c r="PT31" s="108"/>
      <c r="PU31" s="108"/>
      <c r="PV31" s="108"/>
      <c r="PW31" s="108"/>
      <c r="PX31" s="108"/>
      <c r="PY31" s="108"/>
      <c r="PZ31" s="108"/>
      <c r="QA31" s="108"/>
      <c r="QB31" s="108"/>
      <c r="QC31" s="108"/>
      <c r="QD31" s="108"/>
      <c r="QE31" s="108"/>
      <c r="QF31" s="108"/>
      <c r="QG31" s="108"/>
      <c r="QH31" s="108"/>
      <c r="QI31" s="108"/>
      <c r="QJ31" s="108"/>
      <c r="QK31" s="108"/>
      <c r="QL31" s="108"/>
      <c r="QM31" s="108"/>
      <c r="QN31" s="108"/>
      <c r="QO31" s="108"/>
      <c r="QP31" s="108"/>
      <c r="QQ31" s="108"/>
      <c r="QR31" s="108"/>
      <c r="QS31" s="108"/>
      <c r="QT31" s="108"/>
      <c r="QU31" s="108"/>
      <c r="QV31" s="108"/>
      <c r="QW31" s="108"/>
      <c r="QX31" s="108"/>
      <c r="QY31" s="108"/>
      <c r="QZ31" s="108"/>
      <c r="RA31" s="108"/>
      <c r="RB31" s="108"/>
      <c r="RC31" s="108"/>
      <c r="RD31" s="108"/>
      <c r="RE31" s="108"/>
      <c r="RF31" s="108"/>
      <c r="RG31" s="108"/>
      <c r="RH31" s="108"/>
      <c r="RI31" s="108"/>
      <c r="RJ31" s="108"/>
      <c r="RK31" s="108"/>
      <c r="RL31" s="108"/>
      <c r="RM31" s="108"/>
      <c r="RN31" s="108"/>
      <c r="RO31" s="108"/>
      <c r="RP31" s="108"/>
      <c r="RQ31" s="108"/>
      <c r="RR31" s="108"/>
      <c r="RS31" s="108"/>
      <c r="RT31" s="108"/>
      <c r="RU31" s="108"/>
      <c r="RV31" s="108"/>
      <c r="RW31" s="108"/>
      <c r="RX31" s="108"/>
      <c r="RY31" s="108"/>
      <c r="RZ31" s="108"/>
      <c r="SA31" s="108"/>
      <c r="SB31" s="108"/>
      <c r="SC31" s="108"/>
      <c r="SD31" s="108"/>
      <c r="SE31" s="108"/>
      <c r="SF31" s="108"/>
      <c r="SG31" s="108"/>
      <c r="SH31" s="108"/>
      <c r="SI31" s="108"/>
      <c r="SJ31" s="108"/>
      <c r="SK31" s="108"/>
      <c r="SL31" s="108"/>
      <c r="SM31" s="108"/>
      <c r="SN31" s="108"/>
      <c r="SO31" s="108"/>
      <c r="SP31" s="108"/>
      <c r="SQ31" s="108"/>
      <c r="SR31" s="108"/>
      <c r="SS31" s="108"/>
      <c r="ST31" s="108"/>
      <c r="SU31" s="108"/>
      <c r="SV31" s="108"/>
      <c r="SW31" s="108"/>
      <c r="SX31" s="108"/>
      <c r="SY31" s="108"/>
      <c r="SZ31" s="108"/>
      <c r="TA31" s="108"/>
      <c r="TB31" s="108"/>
      <c r="TC31" s="108"/>
      <c r="TD31" s="108"/>
      <c r="TE31" s="108"/>
      <c r="TF31" s="108"/>
      <c r="TG31" s="108"/>
      <c r="TH31" s="108"/>
      <c r="TI31" s="108"/>
      <c r="TJ31" s="108"/>
      <c r="TK31" s="108"/>
      <c r="TL31" s="108"/>
      <c r="TM31" s="108"/>
      <c r="TN31" s="108"/>
      <c r="TO31" s="108"/>
      <c r="TP31" s="108"/>
      <c r="TQ31" s="108"/>
      <c r="TR31" s="108"/>
      <c r="TS31" s="108"/>
      <c r="TT31" s="108"/>
      <c r="TU31" s="108"/>
      <c r="TV31" s="108"/>
      <c r="TW31" s="108"/>
      <c r="TX31" s="108"/>
      <c r="TY31" s="108"/>
      <c r="TZ31" s="108"/>
      <c r="UA31" s="108"/>
      <c r="UB31" s="108"/>
      <c r="UC31" s="108"/>
      <c r="UD31" s="108"/>
      <c r="UE31" s="108"/>
      <c r="UF31" s="108"/>
      <c r="UG31" s="108"/>
      <c r="UH31" s="108"/>
      <c r="UI31" s="108"/>
      <c r="UJ31" s="108"/>
      <c r="UK31" s="108"/>
      <c r="UL31" s="108"/>
      <c r="UM31" s="108"/>
      <c r="UN31" s="108"/>
      <c r="UO31" s="108"/>
      <c r="UP31" s="108"/>
      <c r="UQ31" s="108"/>
      <c r="UR31" s="108"/>
      <c r="US31" s="108"/>
      <c r="UT31" s="108"/>
      <c r="UU31" s="108"/>
      <c r="UV31" s="108"/>
      <c r="UW31" s="108"/>
      <c r="UX31" s="108"/>
      <c r="UY31" s="108"/>
      <c r="UZ31" s="108"/>
      <c r="VA31" s="108"/>
      <c r="VB31" s="108"/>
      <c r="VC31" s="108"/>
      <c r="VD31" s="108"/>
      <c r="VE31" s="108"/>
      <c r="VF31" s="108"/>
      <c r="VG31" s="108"/>
      <c r="VH31" s="108"/>
      <c r="VI31" s="108"/>
      <c r="VJ31" s="108"/>
      <c r="VK31" s="108"/>
      <c r="VL31" s="108"/>
      <c r="VM31" s="108"/>
      <c r="VN31" s="108"/>
      <c r="VO31" s="108"/>
      <c r="VP31" s="108"/>
      <c r="VQ31" s="108"/>
      <c r="VR31" s="108"/>
      <c r="VS31" s="108"/>
      <c r="VT31" s="108"/>
      <c r="VU31" s="108"/>
      <c r="VV31" s="108"/>
      <c r="VW31" s="108"/>
      <c r="VX31" s="108"/>
      <c r="VY31" s="108"/>
      <c r="VZ31" s="108"/>
      <c r="WA31" s="108"/>
      <c r="WB31" s="108"/>
      <c r="WC31" s="108"/>
      <c r="WD31" s="108"/>
      <c r="WE31" s="108"/>
      <c r="WF31" s="108"/>
      <c r="WG31" s="108"/>
      <c r="WH31" s="108"/>
      <c r="WI31" s="108"/>
      <c r="WJ31" s="108"/>
      <c r="WK31" s="108"/>
      <c r="WL31" s="108"/>
      <c r="WM31" s="108"/>
      <c r="WN31" s="108"/>
      <c r="WO31" s="108"/>
      <c r="WP31" s="108"/>
      <c r="WQ31" s="108"/>
      <c r="WR31" s="108"/>
      <c r="WS31" s="108"/>
      <c r="WT31" s="108"/>
      <c r="WU31" s="108"/>
      <c r="WV31" s="108"/>
      <c r="WW31" s="108"/>
      <c r="WX31" s="108"/>
      <c r="WY31" s="108"/>
      <c r="WZ31" s="108"/>
      <c r="XA31" s="108"/>
      <c r="XB31" s="108"/>
      <c r="XC31" s="108"/>
      <c r="XD31" s="108"/>
      <c r="XE31" s="108"/>
      <c r="XF31" s="108"/>
      <c r="XG31" s="108"/>
      <c r="XH31" s="108"/>
      <c r="XI31" s="108"/>
      <c r="XJ31" s="108"/>
      <c r="XK31" s="108"/>
      <c r="XL31" s="108"/>
      <c r="XM31" s="108"/>
      <c r="XN31" s="108"/>
      <c r="XO31" s="108"/>
      <c r="XP31" s="108"/>
      <c r="XQ31" s="108"/>
      <c r="XR31" s="108"/>
      <c r="XS31" s="108"/>
      <c r="XT31" s="108"/>
      <c r="XU31" s="108"/>
      <c r="XV31" s="108"/>
      <c r="XW31" s="108"/>
      <c r="XX31" s="108"/>
      <c r="XY31" s="108"/>
      <c r="XZ31" s="108"/>
      <c r="YA31" s="108"/>
      <c r="YB31" s="108"/>
      <c r="YC31" s="108"/>
      <c r="YD31" s="108"/>
      <c r="YE31" s="108"/>
      <c r="YF31" s="108"/>
      <c r="YG31" s="108"/>
      <c r="YH31" s="108"/>
      <c r="YI31" s="108"/>
      <c r="YJ31" s="108"/>
      <c r="YK31" s="108"/>
      <c r="YL31" s="108"/>
      <c r="YM31" s="108"/>
      <c r="YN31" s="108"/>
      <c r="YO31" s="108"/>
      <c r="YP31" s="108"/>
      <c r="YQ31" s="108"/>
      <c r="YR31" s="108"/>
      <c r="YS31" s="108"/>
      <c r="YT31" s="108"/>
      <c r="YU31" s="108"/>
      <c r="YV31" s="108"/>
      <c r="YW31" s="108"/>
      <c r="YX31" s="108"/>
      <c r="YY31" s="108"/>
      <c r="YZ31" s="108"/>
      <c r="ZA31" s="108"/>
      <c r="ZB31" s="108"/>
      <c r="ZC31" s="108"/>
      <c r="ZD31" s="108"/>
      <c r="ZE31" s="108"/>
      <c r="ZF31" s="108"/>
      <c r="ZG31" s="108"/>
      <c r="ZH31" s="108"/>
      <c r="ZI31" s="108"/>
      <c r="ZJ31" s="108"/>
      <c r="ZK31" s="108"/>
      <c r="ZL31" s="108"/>
      <c r="ZM31" s="108"/>
      <c r="ZN31" s="108"/>
      <c r="ZO31" s="108"/>
      <c r="ZP31" s="108"/>
      <c r="ZQ31" s="108"/>
      <c r="ZR31" s="108"/>
      <c r="ZS31" s="108"/>
      <c r="ZT31" s="108"/>
      <c r="ZU31" s="108"/>
      <c r="ZV31" s="108"/>
      <c r="ZW31" s="108"/>
      <c r="ZX31" s="108"/>
      <c r="ZY31" s="108"/>
      <c r="ZZ31" s="108"/>
      <c r="AAA31" s="108"/>
      <c r="AAB31" s="108"/>
      <c r="AAC31" s="108"/>
      <c r="AAD31" s="108"/>
      <c r="AAE31" s="108"/>
      <c r="AAF31" s="108"/>
      <c r="AAG31" s="108"/>
      <c r="AAH31" s="108"/>
      <c r="AAI31" s="108"/>
      <c r="AAJ31" s="108"/>
      <c r="AAK31" s="108"/>
      <c r="AAL31" s="108"/>
      <c r="AAM31" s="108"/>
      <c r="AAN31" s="108"/>
      <c r="AAO31" s="108"/>
      <c r="AAP31" s="108"/>
      <c r="AAQ31" s="108"/>
      <c r="AAR31" s="108"/>
      <c r="AAS31" s="108"/>
      <c r="AAT31" s="108"/>
      <c r="AAU31" s="108"/>
      <c r="AAV31" s="108"/>
      <c r="AAW31" s="108"/>
      <c r="AAX31" s="108"/>
      <c r="AAY31" s="108"/>
      <c r="AAZ31" s="108"/>
      <c r="ABA31" s="108"/>
      <c r="ABB31" s="108"/>
      <c r="ABC31" s="108"/>
      <c r="ABD31" s="108"/>
      <c r="ABE31" s="108"/>
      <c r="ABF31" s="108"/>
      <c r="ABG31" s="108"/>
      <c r="ABH31" s="108"/>
      <c r="ABI31" s="108"/>
      <c r="ABJ31" s="108"/>
      <c r="ABK31" s="108"/>
      <c r="ABL31" s="108"/>
      <c r="ABM31" s="108"/>
      <c r="ABN31" s="108"/>
      <c r="ABO31" s="108"/>
      <c r="ABP31" s="108"/>
      <c r="ABQ31" s="108"/>
      <c r="ABR31" s="108"/>
      <c r="ABS31" s="108"/>
      <c r="ABT31" s="108"/>
      <c r="ABU31" s="108"/>
      <c r="ABV31" s="108"/>
      <c r="ABW31" s="108"/>
      <c r="ABX31" s="108"/>
      <c r="ABY31" s="108"/>
      <c r="ABZ31" s="108"/>
      <c r="ACA31" s="108"/>
      <c r="ACB31" s="108"/>
      <c r="ACC31" s="108"/>
      <c r="ACD31" s="108"/>
      <c r="ACE31" s="108"/>
      <c r="ACF31" s="108"/>
      <c r="ACG31" s="108"/>
      <c r="ACH31" s="108"/>
      <c r="ACI31" s="108"/>
      <c r="ACJ31" s="108"/>
      <c r="ACK31" s="108"/>
      <c r="ACL31" s="108"/>
      <c r="ACM31" s="108"/>
      <c r="ACN31" s="108"/>
      <c r="ACO31" s="108"/>
      <c r="ACP31" s="108"/>
      <c r="ACQ31" s="108"/>
      <c r="ACR31" s="108"/>
      <c r="ACS31" s="108"/>
      <c r="ACT31" s="108"/>
      <c r="ACU31" s="108"/>
      <c r="ACV31" s="108"/>
      <c r="ACW31" s="108"/>
      <c r="ACX31" s="108"/>
      <c r="ACY31" s="108"/>
      <c r="ACZ31" s="108"/>
      <c r="ADA31" s="108"/>
      <c r="ADB31" s="108"/>
      <c r="ADC31" s="108"/>
      <c r="ADD31" s="108"/>
      <c r="ADE31" s="108"/>
      <c r="ADF31" s="108"/>
      <c r="ADG31" s="108"/>
      <c r="ADH31" s="108"/>
      <c r="ADI31" s="108"/>
      <c r="ADJ31" s="108"/>
      <c r="ADK31" s="108"/>
      <c r="ADL31" s="108"/>
      <c r="ADM31" s="108"/>
      <c r="ADN31" s="108"/>
      <c r="ADO31" s="108"/>
      <c r="ADP31" s="108"/>
      <c r="ADQ31" s="108"/>
      <c r="ADR31" s="108"/>
      <c r="ADS31" s="108"/>
      <c r="ADT31" s="108"/>
      <c r="ADU31" s="108"/>
      <c r="ADV31" s="108"/>
      <c r="ADW31" s="108"/>
      <c r="ADX31" s="108"/>
      <c r="ADY31" s="108"/>
      <c r="ADZ31" s="108"/>
      <c r="AEA31" s="108"/>
      <c r="AEB31" s="108"/>
      <c r="AEC31" s="108"/>
      <c r="AED31" s="108"/>
      <c r="AEE31" s="108"/>
      <c r="AEF31" s="108"/>
      <c r="AEG31" s="108"/>
      <c r="AEH31" s="108"/>
      <c r="AEI31" s="108"/>
      <c r="AEJ31" s="108"/>
      <c r="AEK31" s="108"/>
      <c r="AEL31" s="108"/>
      <c r="AEM31" s="108"/>
      <c r="AEN31" s="108"/>
      <c r="AEO31" s="108"/>
      <c r="AEP31" s="108"/>
      <c r="AEQ31" s="108"/>
      <c r="AER31" s="108"/>
      <c r="AES31" s="108"/>
      <c r="AET31" s="108"/>
      <c r="AEU31" s="108"/>
      <c r="AEV31" s="108"/>
      <c r="AEW31" s="108"/>
      <c r="AEX31" s="108"/>
      <c r="AEY31" s="108"/>
      <c r="AEZ31" s="108"/>
      <c r="AFA31" s="108"/>
      <c r="AFB31" s="108"/>
      <c r="AFC31" s="108"/>
      <c r="AFD31" s="108"/>
      <c r="AFE31" s="108"/>
      <c r="AFF31" s="108"/>
      <c r="AFG31" s="108"/>
      <c r="AFH31" s="108"/>
      <c r="AFI31" s="108"/>
      <c r="AFJ31" s="108"/>
      <c r="AFK31" s="108"/>
      <c r="AFL31" s="108"/>
      <c r="AFM31" s="108"/>
      <c r="AFN31" s="108"/>
      <c r="AFO31" s="108"/>
      <c r="AFP31" s="108"/>
      <c r="AFQ31" s="108"/>
      <c r="AFR31" s="108"/>
      <c r="AFS31" s="108"/>
      <c r="AFT31" s="108"/>
      <c r="AFU31" s="108"/>
      <c r="AFV31" s="108"/>
      <c r="AFW31" s="108"/>
      <c r="AFX31" s="108"/>
      <c r="AFY31" s="108"/>
      <c r="AFZ31" s="108"/>
      <c r="AGA31" s="108"/>
      <c r="AGB31" s="108"/>
      <c r="AGC31" s="108"/>
      <c r="AGD31" s="108"/>
      <c r="AGE31" s="108"/>
      <c r="AGF31" s="108"/>
      <c r="AGG31" s="108"/>
      <c r="AGH31" s="108"/>
      <c r="AGI31" s="108"/>
      <c r="AGJ31" s="108"/>
      <c r="AGK31" s="108"/>
      <c r="AGL31" s="108"/>
      <c r="AGM31" s="108"/>
      <c r="AGN31" s="108"/>
      <c r="AGO31" s="108"/>
      <c r="AGP31" s="108"/>
      <c r="AGQ31" s="108"/>
      <c r="AGR31" s="108"/>
      <c r="AGS31" s="108"/>
      <c r="AGT31" s="108"/>
      <c r="AGU31" s="108"/>
      <c r="AGV31" s="108"/>
      <c r="AGW31" s="108"/>
      <c r="AGX31" s="108"/>
      <c r="AGY31" s="108"/>
      <c r="AGZ31" s="108"/>
      <c r="AHA31" s="108"/>
      <c r="AHB31" s="108"/>
      <c r="AHC31" s="108"/>
      <c r="AHD31" s="108"/>
      <c r="AHE31" s="108"/>
      <c r="AHF31" s="108"/>
      <c r="AHG31" s="108"/>
      <c r="AHH31" s="108"/>
      <c r="AHI31" s="108"/>
      <c r="AHJ31" s="108"/>
      <c r="AHK31" s="108"/>
      <c r="AHL31" s="108"/>
      <c r="AHM31" s="108"/>
      <c r="AHN31" s="108"/>
      <c r="AHO31" s="108"/>
      <c r="AHP31" s="108"/>
      <c r="AHQ31" s="108"/>
      <c r="AHR31" s="108"/>
      <c r="AHS31" s="108"/>
      <c r="AHT31" s="108"/>
      <c r="AHU31" s="108"/>
      <c r="AHV31" s="108"/>
      <c r="AHW31" s="108"/>
      <c r="AHX31" s="108"/>
      <c r="AHY31" s="108"/>
      <c r="AHZ31" s="108"/>
      <c r="AIA31" s="108"/>
      <c r="AIB31" s="108"/>
      <c r="AIC31" s="108"/>
      <c r="AID31" s="108"/>
      <c r="AIE31" s="108"/>
      <c r="AIF31" s="108"/>
      <c r="AIG31" s="108"/>
      <c r="AIH31" s="108"/>
      <c r="AII31" s="108"/>
      <c r="AIJ31" s="108"/>
      <c r="AIK31" s="108"/>
      <c r="AIL31" s="108"/>
      <c r="AIM31" s="108"/>
      <c r="AIN31" s="108"/>
      <c r="AIO31" s="108"/>
      <c r="AIP31" s="108"/>
      <c r="AIQ31" s="108"/>
      <c r="AIR31" s="108"/>
      <c r="AIS31" s="108"/>
      <c r="AIT31" s="108"/>
      <c r="AIU31" s="108"/>
      <c r="AIV31" s="108"/>
      <c r="AIW31" s="108"/>
      <c r="AIX31" s="108"/>
      <c r="AIY31" s="108"/>
      <c r="AIZ31" s="108"/>
      <c r="AJA31" s="108"/>
      <c r="AJB31" s="108"/>
      <c r="AJC31" s="108"/>
      <c r="AJD31" s="108"/>
      <c r="AJE31" s="108"/>
      <c r="AJF31" s="108"/>
      <c r="AJG31" s="108"/>
      <c r="AJH31" s="108"/>
      <c r="AJI31" s="108"/>
      <c r="AJJ31" s="108"/>
      <c r="AJK31" s="108"/>
      <c r="AJL31" s="108"/>
      <c r="AJM31" s="108"/>
      <c r="AJN31" s="108"/>
      <c r="AJO31" s="108"/>
      <c r="AJP31" s="108"/>
      <c r="AJQ31" s="108"/>
      <c r="AJR31" s="108"/>
      <c r="AJS31" s="108"/>
      <c r="AJT31" s="108"/>
      <c r="AJU31" s="108"/>
      <c r="AJV31" s="108"/>
      <c r="AJW31" s="108"/>
      <c r="AJX31" s="108"/>
      <c r="AJY31" s="108"/>
      <c r="AJZ31" s="108"/>
      <c r="AKA31" s="108"/>
      <c r="AKB31" s="108"/>
      <c r="AKC31" s="108"/>
      <c r="AKD31" s="108"/>
      <c r="AKE31" s="108"/>
      <c r="AKF31" s="108"/>
      <c r="AKG31" s="108"/>
      <c r="AKH31" s="108"/>
      <c r="AKI31" s="108"/>
      <c r="AKJ31" s="108"/>
      <c r="AKK31" s="108"/>
      <c r="AKL31" s="108"/>
      <c r="AKM31" s="108"/>
      <c r="AKN31" s="108"/>
      <c r="AKO31" s="108"/>
      <c r="AKP31" s="108"/>
      <c r="AKQ31" s="108"/>
      <c r="AKR31" s="108"/>
      <c r="AKS31" s="108"/>
      <c r="AKT31" s="108"/>
      <c r="AKU31" s="108"/>
      <c r="AKV31" s="108"/>
      <c r="AKW31" s="108"/>
      <c r="AKX31" s="108"/>
      <c r="AKY31" s="108"/>
      <c r="AKZ31" s="108"/>
      <c r="ALA31" s="108"/>
      <c r="ALB31" s="108"/>
      <c r="ALC31" s="108"/>
      <c r="ALD31" s="108"/>
      <c r="ALE31" s="108"/>
      <c r="ALF31" s="108"/>
      <c r="ALG31" s="108"/>
      <c r="ALH31" s="108"/>
      <c r="ALI31" s="108"/>
      <c r="ALJ31" s="108"/>
      <c r="ALK31" s="108"/>
      <c r="ALL31" s="108"/>
      <c r="ALM31" s="108"/>
      <c r="ALN31" s="108"/>
      <c r="ALO31" s="108"/>
      <c r="ALP31" s="108"/>
      <c r="ALQ31" s="108"/>
      <c r="ALR31" s="108"/>
      <c r="ALS31" s="108"/>
      <c r="ALT31" s="108"/>
      <c r="ALU31" s="108"/>
      <c r="ALV31" s="108"/>
      <c r="ALW31" s="108"/>
      <c r="ALX31" s="108"/>
      <c r="ALY31" s="108"/>
      <c r="ALZ31" s="108"/>
      <c r="AMA31" s="108"/>
      <c r="AMB31" s="108"/>
      <c r="AMC31" s="108"/>
      <c r="AMD31" s="108"/>
      <c r="AME31" s="108"/>
      <c r="AMF31" s="108"/>
      <c r="AMG31" s="108"/>
      <c r="AMH31" s="108"/>
      <c r="AMI31" s="108"/>
      <c r="AMJ31" s="108"/>
      <c r="AMK31" s="108"/>
      <c r="AML31" s="108"/>
      <c r="AMM31" s="108"/>
      <c r="AMN31" s="108"/>
      <c r="AMO31" s="108"/>
      <c r="AMP31" s="108"/>
      <c r="AMQ31" s="108"/>
      <c r="AMR31" s="108"/>
      <c r="AMS31" s="108"/>
      <c r="AMT31" s="108"/>
      <c r="AMU31" s="108"/>
      <c r="AMV31" s="108"/>
      <c r="AMW31" s="108"/>
      <c r="AMX31" s="108"/>
      <c r="AMY31" s="108"/>
      <c r="AMZ31" s="108"/>
      <c r="ANA31" s="108"/>
      <c r="ANB31" s="108"/>
      <c r="ANC31" s="108"/>
      <c r="AND31" s="108"/>
      <c r="ANE31" s="108"/>
      <c r="ANF31" s="108"/>
      <c r="ANG31" s="108"/>
      <c r="ANH31" s="108"/>
      <c r="ANI31" s="108"/>
      <c r="ANJ31" s="108"/>
      <c r="ANK31" s="108"/>
      <c r="ANL31" s="108"/>
      <c r="ANM31" s="108"/>
      <c r="ANN31" s="108"/>
      <c r="ANO31" s="108"/>
      <c r="ANP31" s="108"/>
      <c r="ANQ31" s="108"/>
      <c r="ANR31" s="108"/>
      <c r="ANS31" s="108"/>
      <c r="ANT31" s="108"/>
      <c r="ANU31" s="108"/>
      <c r="ANV31" s="108"/>
      <c r="ANW31" s="108"/>
      <c r="ANX31" s="108"/>
      <c r="ANY31" s="108"/>
      <c r="ANZ31" s="108"/>
      <c r="AOA31" s="108"/>
      <c r="AOB31" s="108"/>
      <c r="AOC31" s="108"/>
      <c r="AOD31" s="108"/>
      <c r="AOE31" s="108"/>
      <c r="AOF31" s="108"/>
      <c r="AOG31" s="108"/>
      <c r="AOH31" s="108"/>
      <c r="AOI31" s="108"/>
      <c r="AOJ31" s="108"/>
      <c r="AOK31" s="108"/>
      <c r="AOL31" s="108"/>
      <c r="AOM31" s="108"/>
      <c r="AON31" s="108"/>
      <c r="AOO31" s="108"/>
      <c r="AOP31" s="108"/>
      <c r="AOQ31" s="108"/>
      <c r="AOR31" s="108"/>
      <c r="AOS31" s="108"/>
      <c r="AOT31" s="108"/>
      <c r="AOU31" s="108"/>
      <c r="AOV31" s="108"/>
      <c r="AOW31" s="108"/>
      <c r="AOX31" s="108"/>
      <c r="AOY31" s="108"/>
      <c r="AOZ31" s="108"/>
      <c r="APA31" s="108"/>
      <c r="APB31" s="108"/>
      <c r="APC31" s="108"/>
      <c r="APD31" s="108"/>
      <c r="APE31" s="108"/>
      <c r="APF31" s="108"/>
      <c r="APG31" s="108"/>
      <c r="APH31" s="108"/>
      <c r="API31" s="108"/>
      <c r="APJ31" s="108"/>
      <c r="APK31" s="108"/>
      <c r="APL31" s="108"/>
      <c r="APM31" s="108"/>
      <c r="APN31" s="108"/>
      <c r="APO31" s="108"/>
      <c r="APP31" s="108"/>
      <c r="APQ31" s="108"/>
      <c r="APR31" s="108"/>
      <c r="APS31" s="108"/>
      <c r="APT31" s="108"/>
      <c r="APU31" s="108"/>
      <c r="APV31" s="108"/>
      <c r="APW31" s="108"/>
      <c r="APX31" s="108"/>
      <c r="APY31" s="108"/>
      <c r="APZ31" s="108"/>
      <c r="AQA31" s="108"/>
      <c r="AQB31" s="108"/>
      <c r="AQC31" s="108"/>
      <c r="AQD31" s="108"/>
      <c r="AQE31" s="108"/>
      <c r="AQF31" s="108"/>
      <c r="AQG31" s="108"/>
      <c r="AQH31" s="108"/>
      <c r="AQI31" s="108"/>
      <c r="AQJ31" s="108"/>
      <c r="AQK31" s="108"/>
      <c r="AQL31" s="108"/>
      <c r="AQM31" s="108"/>
      <c r="AQN31" s="108"/>
      <c r="AQO31" s="108"/>
      <c r="AQP31" s="108"/>
      <c r="AQQ31" s="108"/>
      <c r="AQR31" s="108"/>
      <c r="AQS31" s="108"/>
      <c r="AQT31" s="108"/>
      <c r="AQU31" s="108"/>
      <c r="AQV31" s="108"/>
      <c r="AQW31" s="108"/>
      <c r="AQX31" s="108"/>
      <c r="AQY31" s="108"/>
      <c r="AQZ31" s="108"/>
      <c r="ARA31" s="108"/>
      <c r="ARB31" s="108"/>
      <c r="ARC31" s="108"/>
      <c r="ARD31" s="108"/>
      <c r="ARE31" s="108"/>
      <c r="ARF31" s="108"/>
      <c r="ARG31" s="108"/>
      <c r="ARH31" s="108"/>
      <c r="ARI31" s="108"/>
      <c r="ARJ31" s="108"/>
      <c r="ARK31" s="108"/>
      <c r="ARL31" s="108"/>
      <c r="ARM31" s="108"/>
      <c r="ARN31" s="108"/>
      <c r="ARO31" s="108"/>
      <c r="ARP31" s="108"/>
      <c r="ARQ31" s="108"/>
      <c r="ARR31" s="108"/>
      <c r="ARS31" s="108"/>
      <c r="ART31" s="108"/>
      <c r="ARU31" s="108"/>
      <c r="ARV31" s="108"/>
      <c r="ARW31" s="108"/>
      <c r="ARX31" s="108"/>
      <c r="ARY31" s="108"/>
      <c r="ARZ31" s="108"/>
      <c r="ASA31" s="108"/>
      <c r="ASB31" s="108"/>
      <c r="ASC31" s="108"/>
      <c r="ASD31" s="108"/>
      <c r="ASE31" s="108"/>
      <c r="ASF31" s="108"/>
      <c r="ASG31" s="108"/>
      <c r="ASH31" s="108"/>
      <c r="ASI31" s="108"/>
      <c r="ASJ31" s="108"/>
      <c r="ASK31" s="108"/>
      <c r="ASL31" s="108"/>
      <c r="ASM31" s="108"/>
      <c r="ASN31" s="108"/>
      <c r="ASO31" s="108"/>
      <c r="ASP31" s="108"/>
      <c r="ASQ31" s="108"/>
      <c r="ASR31" s="108"/>
      <c r="ASS31" s="108"/>
      <c r="AST31" s="108"/>
      <c r="ASU31" s="108"/>
      <c r="ASV31" s="108"/>
      <c r="ASW31" s="108"/>
      <c r="ASX31" s="108"/>
      <c r="ASY31" s="108"/>
      <c r="ASZ31" s="108"/>
      <c r="ATA31" s="108"/>
      <c r="ATB31" s="108"/>
      <c r="ATC31" s="108"/>
      <c r="ATD31" s="108"/>
      <c r="ATE31" s="108"/>
      <c r="ATF31" s="108"/>
      <c r="ATG31" s="108"/>
      <c r="ATH31" s="108"/>
      <c r="ATI31" s="108"/>
      <c r="ATJ31" s="108"/>
      <c r="ATK31" s="108"/>
      <c r="ATL31" s="108"/>
      <c r="ATM31" s="108"/>
      <c r="ATN31" s="108"/>
      <c r="ATO31" s="108"/>
      <c r="ATP31" s="108"/>
      <c r="ATQ31" s="108"/>
      <c r="ATR31" s="108"/>
      <c r="ATS31" s="108"/>
      <c r="ATT31" s="108"/>
      <c r="ATU31" s="108"/>
      <c r="ATV31" s="108"/>
      <c r="ATW31" s="108"/>
      <c r="ATX31" s="108"/>
      <c r="ATY31" s="108"/>
      <c r="ATZ31" s="108"/>
      <c r="AUA31" s="108"/>
      <c r="AUB31" s="108"/>
      <c r="AUC31" s="108"/>
      <c r="AUD31" s="108"/>
      <c r="AUE31" s="108"/>
      <c r="AUF31" s="108"/>
      <c r="AUG31" s="108"/>
      <c r="AUH31" s="108"/>
      <c r="AUI31" s="108"/>
      <c r="AUJ31" s="108"/>
      <c r="AUK31" s="108"/>
      <c r="AUL31" s="108"/>
      <c r="AUM31" s="108"/>
      <c r="AUN31" s="108"/>
      <c r="AUO31" s="108"/>
      <c r="AUP31" s="108"/>
      <c r="AUQ31" s="108"/>
      <c r="AUR31" s="108"/>
      <c r="AUS31" s="108"/>
      <c r="AUT31" s="108"/>
      <c r="AUU31" s="108"/>
      <c r="AUV31" s="108"/>
      <c r="AUW31" s="108"/>
      <c r="AUX31" s="108"/>
      <c r="AUY31" s="108"/>
      <c r="AUZ31" s="108"/>
      <c r="AVA31" s="108"/>
      <c r="AVB31" s="108"/>
      <c r="AVC31" s="108"/>
      <c r="AVD31" s="108"/>
      <c r="AVE31" s="108"/>
      <c r="AVF31" s="108"/>
      <c r="AVG31" s="108"/>
      <c r="AVH31" s="108"/>
      <c r="AVI31" s="108"/>
      <c r="AVJ31" s="108"/>
      <c r="AVK31" s="108"/>
      <c r="AVL31" s="108"/>
      <c r="AVM31" s="108"/>
      <c r="AVN31" s="108"/>
      <c r="AVO31" s="108"/>
      <c r="AVP31" s="108"/>
      <c r="AVQ31" s="108"/>
      <c r="AVR31" s="108"/>
      <c r="AVS31" s="108"/>
      <c r="AVT31" s="108"/>
      <c r="AVU31" s="108"/>
      <c r="AVV31" s="108"/>
      <c r="AVW31" s="108"/>
      <c r="AVX31" s="108"/>
      <c r="AVY31" s="108"/>
      <c r="AVZ31" s="108"/>
      <c r="AWA31" s="108"/>
      <c r="AWB31" s="108"/>
      <c r="AWC31" s="108"/>
      <c r="AWD31" s="108"/>
      <c r="AWE31" s="108"/>
      <c r="AWF31" s="108"/>
      <c r="AWG31" s="108"/>
      <c r="AWH31" s="108"/>
      <c r="AWI31" s="108"/>
      <c r="AWJ31" s="108"/>
      <c r="AWK31" s="108"/>
      <c r="AWL31" s="108"/>
      <c r="AWM31" s="108"/>
      <c r="AWN31" s="108"/>
      <c r="AWO31" s="108"/>
      <c r="AWP31" s="108"/>
      <c r="AWQ31" s="108"/>
      <c r="AWR31" s="108"/>
      <c r="AWS31" s="108"/>
      <c r="AWT31" s="108"/>
      <c r="AWU31" s="108"/>
      <c r="AWV31" s="108"/>
      <c r="AWW31" s="108"/>
      <c r="AWX31" s="108"/>
      <c r="AWY31" s="108"/>
      <c r="AWZ31" s="108"/>
      <c r="AXA31" s="108"/>
      <c r="AXB31" s="108"/>
      <c r="AXC31" s="108"/>
      <c r="AXD31" s="108"/>
      <c r="AXE31" s="108"/>
      <c r="AXF31" s="108"/>
      <c r="AXG31" s="108"/>
      <c r="AXH31" s="108"/>
      <c r="AXI31" s="108"/>
    </row>
    <row r="32" spans="1:1310" s="108" customFormat="1" ht="18.75" x14ac:dyDescent="0.3">
      <c r="A32" s="15"/>
      <c r="B32" s="92"/>
      <c r="C32" s="96" t="s">
        <v>13</v>
      </c>
      <c r="D32" s="101">
        <f>SUM(D31)</f>
        <v>19956.8</v>
      </c>
      <c r="E32" s="99">
        <f>SUM(E31)</f>
        <v>0</v>
      </c>
      <c r="F32" s="99"/>
      <c r="G32" s="102"/>
      <c r="H32" s="15"/>
    </row>
    <row r="33" spans="1:17" s="15" customFormat="1" ht="18.75" customHeight="1" x14ac:dyDescent="0.25">
      <c r="B33" s="142" t="s">
        <v>30</v>
      </c>
      <c r="C33" s="142"/>
      <c r="D33" s="142"/>
      <c r="E33" s="142"/>
      <c r="F33" s="142"/>
      <c r="G33" s="142"/>
      <c r="H33" s="134"/>
      <c r="I33" s="134"/>
    </row>
    <row r="34" spans="1:17" s="15" customFormat="1" ht="37.5" x14ac:dyDescent="0.25">
      <c r="B34" s="92">
        <v>4</v>
      </c>
      <c r="C34" s="90" t="s">
        <v>39</v>
      </c>
      <c r="D34" s="91">
        <v>10000</v>
      </c>
      <c r="E34" s="97"/>
      <c r="F34" s="107"/>
      <c r="G34" s="90"/>
    </row>
    <row r="35" spans="1:17" s="15" customFormat="1" ht="37.5" x14ac:dyDescent="0.25">
      <c r="B35" s="92">
        <v>5</v>
      </c>
      <c r="C35" s="90" t="s">
        <v>43</v>
      </c>
      <c r="D35" s="91">
        <v>7500</v>
      </c>
      <c r="E35" s="97"/>
      <c r="F35" s="107"/>
      <c r="G35" s="90"/>
    </row>
    <row r="36" spans="1:17" s="14" customFormat="1" ht="37.5" x14ac:dyDescent="0.25">
      <c r="B36" s="92">
        <v>6</v>
      </c>
      <c r="C36" s="90" t="s">
        <v>31</v>
      </c>
      <c r="D36" s="91">
        <v>22736.887999999999</v>
      </c>
      <c r="E36" s="103"/>
      <c r="F36" s="104"/>
      <c r="G36" s="90"/>
      <c r="J36" s="116"/>
      <c r="K36" s="113"/>
    </row>
    <row r="37" spans="1:17" s="4" customFormat="1" ht="18.75" x14ac:dyDescent="0.25">
      <c r="B37" s="92"/>
      <c r="C37" s="96" t="s">
        <v>13</v>
      </c>
      <c r="D37" s="91">
        <f>SUM(D34:D36)</f>
        <v>40236.887999999999</v>
      </c>
      <c r="E37" s="98"/>
      <c r="F37" s="98">
        <v>0</v>
      </c>
      <c r="G37" s="105"/>
      <c r="J37" s="44"/>
      <c r="K37" s="112"/>
    </row>
    <row r="38" spans="1:17" s="4" customFormat="1" ht="18.75" x14ac:dyDescent="0.25">
      <c r="B38" s="142" t="s">
        <v>45</v>
      </c>
      <c r="C38" s="142"/>
      <c r="D38" s="142"/>
      <c r="E38" s="142"/>
      <c r="F38" s="142"/>
      <c r="G38" s="142"/>
      <c r="J38" s="44"/>
      <c r="K38" s="112"/>
    </row>
    <row r="39" spans="1:17" s="15" customFormat="1" ht="33.75" customHeight="1" x14ac:dyDescent="0.25">
      <c r="B39" s="92">
        <v>7</v>
      </c>
      <c r="C39" s="90" t="s">
        <v>46</v>
      </c>
      <c r="D39" s="91">
        <v>9169.9950000000008</v>
      </c>
      <c r="E39" s="97"/>
      <c r="F39" s="90"/>
      <c r="G39" s="90"/>
      <c r="J39" s="135"/>
    </row>
    <row r="40" spans="1:17" s="4" customFormat="1" ht="18.75" x14ac:dyDescent="0.25">
      <c r="B40" s="92"/>
      <c r="C40" s="96" t="s">
        <v>13</v>
      </c>
      <c r="D40" s="91">
        <f>SUM(D39)</f>
        <v>9169.9950000000008</v>
      </c>
      <c r="E40" s="98"/>
      <c r="F40" s="98"/>
      <c r="G40" s="105"/>
      <c r="J40" s="44"/>
      <c r="K40" s="112"/>
    </row>
    <row r="41" spans="1:17" s="13" customFormat="1" ht="18.75" x14ac:dyDescent="0.25">
      <c r="A41" s="71"/>
      <c r="B41" s="92">
        <v>8</v>
      </c>
      <c r="C41" s="61" t="s">
        <v>23</v>
      </c>
      <c r="D41" s="130">
        <v>6377.21288</v>
      </c>
      <c r="E41" s="85"/>
      <c r="F41" s="86"/>
      <c r="G41" s="87"/>
      <c r="J41" s="114"/>
      <c r="K41" s="114"/>
    </row>
    <row r="42" spans="1:17" s="35" customFormat="1" ht="39" customHeight="1" x14ac:dyDescent="0.25">
      <c r="A42" s="69"/>
      <c r="B42" s="92"/>
      <c r="C42" s="55" t="s">
        <v>14</v>
      </c>
      <c r="D42" s="130">
        <f>SUM(D37+D29+D41+D40+D32)</f>
        <v>121596.23268</v>
      </c>
      <c r="E42" s="59"/>
      <c r="F42" s="59"/>
      <c r="G42" s="60"/>
      <c r="H42" s="78"/>
      <c r="I42" s="83"/>
      <c r="J42" s="38"/>
      <c r="Q42" s="38"/>
    </row>
    <row r="43" spans="1:17" s="4" customFormat="1" ht="18.75" x14ac:dyDescent="0.25">
      <c r="A43" s="69"/>
      <c r="B43" s="19"/>
      <c r="C43" s="147" t="s">
        <v>8</v>
      </c>
      <c r="D43" s="147"/>
      <c r="E43" s="147"/>
      <c r="F43" s="147"/>
      <c r="G43" s="151"/>
      <c r="H43" s="78"/>
      <c r="I43" s="6"/>
      <c r="J43" s="44"/>
      <c r="K43" s="112"/>
      <c r="Q43" s="44"/>
    </row>
    <row r="44" spans="1:17" s="15" customFormat="1" ht="18.75" customHeight="1" x14ac:dyDescent="0.25">
      <c r="B44" s="142" t="s">
        <v>32</v>
      </c>
      <c r="C44" s="142"/>
      <c r="D44" s="142"/>
      <c r="E44" s="142"/>
      <c r="F44" s="142"/>
      <c r="G44" s="142"/>
      <c r="J44" s="117"/>
    </row>
    <row r="45" spans="1:17" s="15" customFormat="1" ht="37.5" x14ac:dyDescent="0.25">
      <c r="B45" s="92">
        <v>9</v>
      </c>
      <c r="C45" s="90" t="s">
        <v>33</v>
      </c>
      <c r="D45" s="91">
        <v>10000</v>
      </c>
      <c r="E45" s="97"/>
      <c r="F45" s="90"/>
      <c r="G45" s="107"/>
      <c r="J45" s="117"/>
    </row>
    <row r="46" spans="1:17" s="108" customFormat="1" ht="18.75" x14ac:dyDescent="0.25">
      <c r="A46" s="15"/>
      <c r="B46" s="92"/>
      <c r="C46" s="96" t="s">
        <v>13</v>
      </c>
      <c r="D46" s="91">
        <f>SUM(D45:D45)</f>
        <v>10000</v>
      </c>
      <c r="E46" s="97">
        <f>SUM(E45:E45)</f>
        <v>0</v>
      </c>
      <c r="F46" s="90"/>
      <c r="G46" s="107"/>
      <c r="H46" s="15"/>
      <c r="J46" s="118"/>
    </row>
    <row r="47" spans="1:17" s="15" customFormat="1" ht="18.75" customHeight="1" x14ac:dyDescent="0.25">
      <c r="B47" s="142" t="s">
        <v>34</v>
      </c>
      <c r="C47" s="142"/>
      <c r="D47" s="142"/>
      <c r="E47" s="142"/>
      <c r="F47" s="142"/>
      <c r="G47" s="142"/>
      <c r="J47" s="117"/>
    </row>
    <row r="48" spans="1:17" s="15" customFormat="1" ht="37.5" x14ac:dyDescent="0.25">
      <c r="B48" s="92">
        <v>10</v>
      </c>
      <c r="C48" s="90" t="s">
        <v>35</v>
      </c>
      <c r="D48" s="91">
        <v>5000</v>
      </c>
      <c r="E48" s="97"/>
      <c r="F48" s="90"/>
      <c r="G48" s="107"/>
      <c r="J48" s="117"/>
    </row>
    <row r="49" spans="1:17" s="15" customFormat="1" ht="37.5" x14ac:dyDescent="0.25">
      <c r="B49" s="92">
        <v>11</v>
      </c>
      <c r="C49" s="90" t="s">
        <v>41</v>
      </c>
      <c r="D49" s="91">
        <v>5000</v>
      </c>
      <c r="E49" s="97"/>
      <c r="F49" s="90"/>
      <c r="G49" s="107"/>
      <c r="J49" s="117"/>
    </row>
    <row r="50" spans="1:17" s="108" customFormat="1" ht="18.75" x14ac:dyDescent="0.25">
      <c r="A50" s="15"/>
      <c r="B50" s="92"/>
      <c r="C50" s="96" t="s">
        <v>13</v>
      </c>
      <c r="D50" s="91">
        <f>SUM(D48:D49)</f>
        <v>10000</v>
      </c>
      <c r="E50" s="97">
        <f>SUM(E48:E48)</f>
        <v>0</v>
      </c>
      <c r="F50" s="90"/>
      <c r="G50" s="107"/>
      <c r="H50" s="15"/>
      <c r="J50" s="118"/>
    </row>
    <row r="51" spans="1:17" s="35" customFormat="1" ht="37.5" x14ac:dyDescent="0.25">
      <c r="A51" s="69"/>
      <c r="B51" s="19"/>
      <c r="C51" s="55" t="s">
        <v>16</v>
      </c>
      <c r="D51" s="130">
        <f>D46+D50</f>
        <v>20000</v>
      </c>
      <c r="E51" s="40"/>
      <c r="F51" s="9"/>
      <c r="G51" s="10"/>
      <c r="H51" s="82"/>
      <c r="I51" s="36">
        <f>D34+D35</f>
        <v>17500</v>
      </c>
      <c r="J51" s="38"/>
      <c r="K51" s="36"/>
      <c r="N51" s="36"/>
      <c r="Q51" s="38"/>
    </row>
    <row r="52" spans="1:17" s="35" customFormat="1" ht="37.5" x14ac:dyDescent="0.25">
      <c r="A52" s="69"/>
      <c r="B52" s="92"/>
      <c r="C52" s="61" t="s">
        <v>19</v>
      </c>
      <c r="D52" s="130">
        <f>SUM(D42+D23+D51)</f>
        <v>141596.23268000002</v>
      </c>
      <c r="E52" s="62"/>
      <c r="F52" s="62"/>
      <c r="G52" s="58">
        <f>SUM(G51)</f>
        <v>0</v>
      </c>
      <c r="H52" s="82"/>
      <c r="I52" s="115">
        <f>I51+1312.762</f>
        <v>18812.761999999999</v>
      </c>
      <c r="J52" s="38"/>
      <c r="Q52" s="38"/>
    </row>
    <row r="53" spans="1:17" s="4" customFormat="1" ht="18.75" customHeight="1" x14ac:dyDescent="0.25">
      <c r="A53" s="69"/>
      <c r="B53" s="92"/>
      <c r="C53" s="157" t="s">
        <v>5</v>
      </c>
      <c r="D53" s="157"/>
      <c r="E53" s="157"/>
      <c r="F53" s="157"/>
      <c r="G53" s="157"/>
      <c r="H53" s="78"/>
      <c r="I53" s="112"/>
      <c r="J53" s="44"/>
      <c r="Q53" s="44"/>
    </row>
    <row r="54" spans="1:17" s="4" customFormat="1" ht="18.75" x14ac:dyDescent="0.25">
      <c r="A54" s="69"/>
      <c r="B54" s="92"/>
      <c r="C54" s="156" t="s">
        <v>7</v>
      </c>
      <c r="D54" s="156"/>
      <c r="E54" s="156"/>
      <c r="F54" s="156"/>
      <c r="G54" s="156"/>
      <c r="H54" s="78"/>
      <c r="J54" s="44"/>
      <c r="Q54" s="44"/>
    </row>
    <row r="55" spans="1:17" s="4" customFormat="1" ht="18.75" x14ac:dyDescent="0.25">
      <c r="A55" s="69"/>
      <c r="B55" s="158" t="s">
        <v>27</v>
      </c>
      <c r="C55" s="158"/>
      <c r="D55" s="158"/>
      <c r="E55" s="158"/>
      <c r="F55" s="158"/>
      <c r="G55" s="158"/>
      <c r="H55" s="78"/>
      <c r="J55" s="44"/>
      <c r="Q55" s="44"/>
    </row>
    <row r="56" spans="1:17" s="4" customFormat="1" ht="42.75" customHeight="1" x14ac:dyDescent="0.25">
      <c r="A56" s="69"/>
      <c r="B56" s="92">
        <v>12</v>
      </c>
      <c r="C56" s="88" t="s">
        <v>25</v>
      </c>
      <c r="D56" s="91">
        <v>5084.9239900000002</v>
      </c>
      <c r="E56" s="89"/>
      <c r="F56" s="51"/>
      <c r="G56" s="51"/>
      <c r="H56" s="79"/>
      <c r="I56" s="7"/>
      <c r="J56" s="119"/>
      <c r="Q56" s="44"/>
    </row>
    <row r="57" spans="1:17" s="25" customFormat="1" ht="18.75" x14ac:dyDescent="0.25">
      <c r="A57" s="69"/>
      <c r="B57" s="92"/>
      <c r="C57" s="53" t="s">
        <v>13</v>
      </c>
      <c r="D57" s="91">
        <f>SUM(D56)</f>
        <v>5084.9239900000002</v>
      </c>
      <c r="E57" s="63"/>
      <c r="F57" s="9"/>
      <c r="G57" s="64"/>
      <c r="H57" s="78"/>
      <c r="J57" s="45"/>
      <c r="Q57" s="45"/>
    </row>
    <row r="58" spans="1:17" s="4" customFormat="1" ht="18.75" x14ac:dyDescent="0.25">
      <c r="A58" s="69"/>
      <c r="B58" s="158" t="s">
        <v>24</v>
      </c>
      <c r="C58" s="158"/>
      <c r="D58" s="158"/>
      <c r="E58" s="158"/>
      <c r="F58" s="158"/>
      <c r="G58" s="158"/>
      <c r="H58" s="78"/>
      <c r="J58" s="44"/>
      <c r="Q58" s="44"/>
    </row>
    <row r="59" spans="1:17" s="4" customFormat="1" ht="39" customHeight="1" x14ac:dyDescent="0.25">
      <c r="A59" s="69"/>
      <c r="B59" s="92">
        <v>13</v>
      </c>
      <c r="C59" s="88" t="s">
        <v>26</v>
      </c>
      <c r="D59" s="91">
        <v>5607.6819999999998</v>
      </c>
      <c r="E59" s="63">
        <v>2.14</v>
      </c>
      <c r="F59" s="51"/>
      <c r="G59" s="51"/>
      <c r="H59" s="79"/>
      <c r="I59" s="7"/>
      <c r="J59" s="119"/>
      <c r="Q59" s="44"/>
    </row>
    <row r="60" spans="1:17" s="25" customFormat="1" ht="18.75" x14ac:dyDescent="0.25">
      <c r="A60" s="69"/>
      <c r="B60" s="92"/>
      <c r="C60" s="53" t="s">
        <v>13</v>
      </c>
      <c r="D60" s="91">
        <f>SUM(D59)</f>
        <v>5607.6819999999998</v>
      </c>
      <c r="E60" s="63">
        <f>SUM(E59)</f>
        <v>2.14</v>
      </c>
      <c r="F60" s="9"/>
      <c r="G60" s="64"/>
      <c r="H60" s="78"/>
      <c r="J60" s="45"/>
      <c r="Q60" s="45"/>
    </row>
    <row r="61" spans="1:17" s="35" customFormat="1" ht="37.5" x14ac:dyDescent="0.25">
      <c r="A61" s="69"/>
      <c r="B61" s="105"/>
      <c r="C61" s="55" t="s">
        <v>14</v>
      </c>
      <c r="D61" s="130">
        <f>SUM(D60+D57)</f>
        <v>10692.60599</v>
      </c>
      <c r="E61" s="62">
        <f>SUM(E60+E57)</f>
        <v>2.14</v>
      </c>
      <c r="F61" s="51"/>
      <c r="G61" s="65"/>
      <c r="H61" s="78"/>
      <c r="J61" s="38"/>
      <c r="Q61" s="38"/>
    </row>
    <row r="62" spans="1:17" s="4" customFormat="1" ht="18.75" x14ac:dyDescent="0.25">
      <c r="A62" s="69"/>
      <c r="B62" s="105"/>
      <c r="C62" s="147" t="s">
        <v>8</v>
      </c>
      <c r="D62" s="147"/>
      <c r="E62" s="147"/>
      <c r="F62" s="147"/>
      <c r="G62" s="151"/>
      <c r="H62" s="78"/>
      <c r="J62" s="44"/>
      <c r="Q62" s="44"/>
    </row>
    <row r="63" spans="1:17" s="4" customFormat="1" ht="18.75" x14ac:dyDescent="0.25">
      <c r="A63" s="69"/>
      <c r="B63" s="105"/>
      <c r="C63" s="147" t="s">
        <v>18</v>
      </c>
      <c r="D63" s="147"/>
      <c r="E63" s="147"/>
      <c r="F63" s="147"/>
      <c r="G63" s="147"/>
      <c r="H63" s="78"/>
      <c r="J63" s="44"/>
      <c r="Q63" s="44"/>
    </row>
    <row r="64" spans="1:17" s="4" customFormat="1" ht="18.75" x14ac:dyDescent="0.25">
      <c r="A64" s="69"/>
      <c r="B64" s="92"/>
      <c r="C64" s="49"/>
      <c r="D64" s="125"/>
      <c r="E64" s="50"/>
      <c r="F64" s="51"/>
      <c r="G64" s="52"/>
      <c r="H64" s="78"/>
      <c r="J64" s="44"/>
      <c r="Q64" s="44"/>
    </row>
    <row r="65" spans="1:17" s="25" customFormat="1" ht="18.75" x14ac:dyDescent="0.25">
      <c r="A65" s="69"/>
      <c r="B65" s="105"/>
      <c r="C65" s="57" t="s">
        <v>13</v>
      </c>
      <c r="D65" s="125"/>
      <c r="E65" s="50"/>
      <c r="F65" s="51"/>
      <c r="G65" s="52"/>
      <c r="H65" s="78"/>
      <c r="J65" s="45"/>
      <c r="Q65" s="45"/>
    </row>
    <row r="66" spans="1:17" s="37" customFormat="1" ht="37.5" x14ac:dyDescent="0.25">
      <c r="A66" s="72"/>
      <c r="B66" s="120"/>
      <c r="C66" s="55" t="s">
        <v>17</v>
      </c>
      <c r="D66" s="131"/>
      <c r="E66" s="67"/>
      <c r="F66" s="76"/>
      <c r="G66" s="66"/>
      <c r="H66" s="80"/>
      <c r="J66" s="47"/>
      <c r="Q66" s="47"/>
    </row>
    <row r="67" spans="1:17" s="35" customFormat="1" ht="37.5" x14ac:dyDescent="0.25">
      <c r="A67" s="69"/>
      <c r="B67" s="19"/>
      <c r="C67" s="55" t="s">
        <v>10</v>
      </c>
      <c r="D67" s="130">
        <f>SUM(D61)</f>
        <v>10692.60599</v>
      </c>
      <c r="E67" s="58">
        <f>E61</f>
        <v>2.14</v>
      </c>
      <c r="F67" s="51"/>
      <c r="G67" s="48"/>
      <c r="H67" s="78"/>
      <c r="J67" s="38"/>
      <c r="K67" s="38"/>
      <c r="L67" s="38"/>
      <c r="M67" s="38"/>
      <c r="Q67" s="38"/>
    </row>
    <row r="68" spans="1:17" s="35" customFormat="1" ht="18.75" x14ac:dyDescent="0.25">
      <c r="A68" s="69"/>
      <c r="B68" s="19"/>
      <c r="C68" s="55" t="s">
        <v>12</v>
      </c>
      <c r="D68" s="130">
        <f>SUM(D67+D52+D16)</f>
        <v>152288.83953000003</v>
      </c>
      <c r="E68" s="58">
        <f>E61</f>
        <v>2.14</v>
      </c>
      <c r="F68" s="62"/>
      <c r="G68" s="68">
        <f>SUM(G52)+G23</f>
        <v>0</v>
      </c>
      <c r="H68" s="78"/>
      <c r="J68" s="38"/>
      <c r="K68" s="38"/>
      <c r="L68" s="38"/>
      <c r="M68" s="38"/>
      <c r="Q68" s="38"/>
    </row>
    <row r="69" spans="1:17" ht="21" customHeight="1" x14ac:dyDescent="0.25">
      <c r="B69" s="123"/>
      <c r="C69" s="24"/>
      <c r="D69" s="132"/>
      <c r="E69" s="41"/>
      <c r="F69" s="21"/>
      <c r="G69" s="21"/>
      <c r="H69" s="77"/>
      <c r="K69" s="11"/>
      <c r="L69" s="11"/>
      <c r="M69" s="11"/>
    </row>
    <row r="70" spans="1:17" ht="21" customHeight="1" x14ac:dyDescent="0.25">
      <c r="B70" s="123"/>
      <c r="C70" s="24"/>
      <c r="D70" s="132"/>
      <c r="E70" s="42"/>
      <c r="F70" s="160"/>
      <c r="G70" s="161"/>
      <c r="K70" s="11"/>
      <c r="L70" s="11"/>
      <c r="M70" s="11"/>
    </row>
    <row r="71" spans="1:17" s="3" customFormat="1" ht="64.5" customHeight="1" x14ac:dyDescent="0.25">
      <c r="B71" s="159" t="s">
        <v>40</v>
      </c>
      <c r="C71" s="159"/>
      <c r="D71" s="159"/>
      <c r="E71" s="42"/>
      <c r="F71" s="154" t="s">
        <v>42</v>
      </c>
      <c r="G71" s="155"/>
      <c r="J71" s="12"/>
      <c r="K71" s="12"/>
      <c r="L71" s="12"/>
      <c r="M71" s="12"/>
      <c r="Q71" s="12"/>
    </row>
    <row r="72" spans="1:17" ht="21" customHeight="1" x14ac:dyDescent="0.25">
      <c r="B72" s="123"/>
      <c r="C72" s="24"/>
      <c r="D72" s="132"/>
      <c r="E72" s="42"/>
      <c r="F72" s="20"/>
      <c r="G72" s="22"/>
      <c r="K72" s="1"/>
    </row>
    <row r="73" spans="1:17" ht="27" customHeight="1" x14ac:dyDescent="0.25">
      <c r="B73" s="123"/>
      <c r="C73" s="24"/>
      <c r="D73" s="132"/>
      <c r="E73" s="42"/>
      <c r="F73" s="20"/>
      <c r="G73" s="21"/>
    </row>
    <row r="74" spans="1:17" ht="15" hidden="1" customHeight="1" x14ac:dyDescent="0.25">
      <c r="D74" s="132"/>
      <c r="E74" s="42"/>
      <c r="F74" s="20"/>
    </row>
    <row r="75" spans="1:17" ht="16.5" customHeight="1" x14ac:dyDescent="0.25">
      <c r="D75" s="132"/>
      <c r="E75" s="42"/>
      <c r="F75" s="20"/>
    </row>
    <row r="76" spans="1:17" ht="57.75" customHeight="1" x14ac:dyDescent="0.25"/>
    <row r="88" spans="3:3" ht="15.75" x14ac:dyDescent="0.25">
      <c r="C88" s="23"/>
    </row>
  </sheetData>
  <mergeCells count="30">
    <mergeCell ref="F71:G71"/>
    <mergeCell ref="B26:G26"/>
    <mergeCell ref="C63:G63"/>
    <mergeCell ref="C54:G54"/>
    <mergeCell ref="C53:G53"/>
    <mergeCell ref="C62:G62"/>
    <mergeCell ref="B55:G55"/>
    <mergeCell ref="B30:G30"/>
    <mergeCell ref="C43:G43"/>
    <mergeCell ref="B33:G33"/>
    <mergeCell ref="B71:D71"/>
    <mergeCell ref="B58:G58"/>
    <mergeCell ref="F70:G70"/>
    <mergeCell ref="B38:G38"/>
    <mergeCell ref="F6:G7"/>
    <mergeCell ref="C8:G8"/>
    <mergeCell ref="B47:G47"/>
    <mergeCell ref="B44:G44"/>
    <mergeCell ref="B9:B10"/>
    <mergeCell ref="E9:G9"/>
    <mergeCell ref="C19:G19"/>
    <mergeCell ref="B25:G25"/>
    <mergeCell ref="B24:G24"/>
    <mergeCell ref="C12:G12"/>
    <mergeCell ref="C13:G13"/>
    <mergeCell ref="C18:G18"/>
    <mergeCell ref="C14:G14"/>
    <mergeCell ref="C11:G11"/>
    <mergeCell ref="C9:C10"/>
    <mergeCell ref="D9:D10"/>
  </mergeCells>
  <printOptions horizontalCentered="1"/>
  <pageMargins left="0.25" right="0.25" top="0.75" bottom="0.75" header="0.3" footer="0.3"/>
  <pageSetup paperSize="9" scale="57" fitToHeight="0" orientation="portrait" r:id="rId1"/>
  <headerFooter>
    <oddFooter>&amp;R&amp;P</oddFooter>
  </headerFooter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B28" sqref="B2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субвенція</vt:lpstr>
      <vt:lpstr>Лист1</vt:lpstr>
      <vt:lpstr>субвенція!Заголовки_для_печати</vt:lpstr>
      <vt:lpstr>субвенція!Область_печати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Ірина В. Білик</dc:creator>
  <cp:lastModifiedBy>Пользователь Windows</cp:lastModifiedBy>
  <cp:lastPrinted>2021-04-26T11:28:31Z</cp:lastPrinted>
  <dcterms:created xsi:type="dcterms:W3CDTF">2017-08-10T07:55:42Z</dcterms:created>
  <dcterms:modified xsi:type="dcterms:W3CDTF">2021-05-14T12:01:27Z</dcterms:modified>
</cp:coreProperties>
</file>